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e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汇总表" sheetId="1" r:id="rId1"/>
    <sheet name="各街道备案情况表" sheetId="11" r:id="rId2"/>
  </sheets>
  <definedNames>
    <definedName name="_xlnm._FilterDatabase" localSheetId="0" hidden="1">汇总表!$A$2:$E$376</definedName>
  </definedNames>
  <calcPr calcId="144525"/>
</workbook>
</file>

<file path=xl/sharedStrings.xml><?xml version="1.0" encoding="utf-8"?>
<sst xmlns="http://schemas.openxmlformats.org/spreadsheetml/2006/main" count="1148" uniqueCount="770">
  <si>
    <t>龙岗区企业突发环境事件应急预案备案情况表
（2022年）</t>
  </si>
  <si>
    <t>序号</t>
  </si>
  <si>
    <t>企业名称</t>
  </si>
  <si>
    <t>备案编号</t>
  </si>
  <si>
    <t>风险等级</t>
  </si>
  <si>
    <t>备案时间</t>
  </si>
  <si>
    <t>深圳市森日有机硅材料股份有限公司</t>
  </si>
  <si>
    <t>440307-2022-0003-L</t>
  </si>
  <si>
    <t>一般风险</t>
  </si>
  <si>
    <t>深圳市兴威帆电子技术有限公司</t>
  </si>
  <si>
    <t>440307-2022-0002-L</t>
  </si>
  <si>
    <t>明辉实业（深圳）有限公司</t>
  </si>
  <si>
    <t>440307-2022-0001-L</t>
  </si>
  <si>
    <t>深圳市富创优越科技有限公司</t>
  </si>
  <si>
    <t>440307-2022-0010-L</t>
  </si>
  <si>
    <t>深圳市搏创珠宝有限责任公司</t>
  </si>
  <si>
    <t>440307-2022-0007-L</t>
  </si>
  <si>
    <t>深圳市彩雅科技有限公司</t>
  </si>
  <si>
    <t>440307-2022-0004-L</t>
  </si>
  <si>
    <t>深圳市和鑫龙科技有限公司</t>
  </si>
  <si>
    <t>440307-2022-0005-L</t>
  </si>
  <si>
    <t>深圳市宝阁尚品珠宝有限公司</t>
  </si>
  <si>
    <t>440307-2022-0006-L</t>
  </si>
  <si>
    <t>创意精密科技（深圳）有限公司</t>
  </si>
  <si>
    <t>440307-2022-0011-L</t>
  </si>
  <si>
    <t>深圳美宝园环保服务有限公司</t>
  </si>
  <si>
    <t>440307-2022-0008-L</t>
  </si>
  <si>
    <t>深圳市鹏顺兴包装制品有限公司</t>
  </si>
  <si>
    <t>440307-2022-0009-L</t>
  </si>
  <si>
    <t>深圳申隆汽车销售服务有限公司</t>
  </si>
  <si>
    <t>440307-2022-0013-L</t>
  </si>
  <si>
    <t>天基电气（深圳）有限公司</t>
  </si>
  <si>
    <t>440307-2022-0012-L</t>
  </si>
  <si>
    <t>深圳市晨峰投资有限公司</t>
  </si>
  <si>
    <t>440307-2022-0014-L</t>
  </si>
  <si>
    <t>深圳市鹏峰贸易有限公司</t>
  </si>
  <si>
    <t>440307-2022-0015-L</t>
  </si>
  <si>
    <t>深圳泰兴达塑胶制品有限公司</t>
  </si>
  <si>
    <t>440307-2022-0021-L</t>
  </si>
  <si>
    <t>深圳市钛杰科技有限公司龙岗分公司</t>
  </si>
  <si>
    <t>440307-2022-0020-L</t>
  </si>
  <si>
    <t>深圳市明荣全消防器材有限公司</t>
  </si>
  <si>
    <t>440307-2022-0022-L</t>
  </si>
  <si>
    <t>深圳市太潮汇汽车服务有限公司</t>
  </si>
  <si>
    <t>440307-2022-0019-L</t>
  </si>
  <si>
    <t>深圳市锡隆光学有限公司</t>
  </si>
  <si>
    <t>440307-2022-0016-L</t>
  </si>
  <si>
    <t>深圳市一一一珠宝首饰有限公司</t>
  </si>
  <si>
    <t>440307-2022-0017-L</t>
  </si>
  <si>
    <t>深圳市宝树珠宝有限公司</t>
  </si>
  <si>
    <t>440307-2022-0018-L</t>
  </si>
  <si>
    <t>深圳市富笛邦科技有限公司</t>
  </si>
  <si>
    <t>440307-2022-0030-M</t>
  </si>
  <si>
    <t>较大风险</t>
  </si>
  <si>
    <t>深圳市金裕丰珠宝有限公司</t>
  </si>
  <si>
    <t>440307-2022-0029-L</t>
  </si>
  <si>
    <t>深圳市柏森家居用品有限公司</t>
  </si>
  <si>
    <t>440307-2022-0023-L</t>
  </si>
  <si>
    <t>深圳市富港汽车维修服务有限公司</t>
  </si>
  <si>
    <t>440307-2022-0028-L</t>
  </si>
  <si>
    <t>鹏城金业科技创新（深圳）有限公司</t>
  </si>
  <si>
    <t>440307-2022-0031-L</t>
  </si>
  <si>
    <t>深圳市都通丰田汽车销售服务有限公司</t>
  </si>
  <si>
    <t>440307-2022-0026-L</t>
  </si>
  <si>
    <t>鹏嘉达金属制品（深圳）有限公司</t>
  </si>
  <si>
    <t>440307-2022-0024-L</t>
  </si>
  <si>
    <t>深圳市高帆家私有限公司</t>
  </si>
  <si>
    <t>440307-2022-0025-L</t>
  </si>
  <si>
    <t>深圳市三为汽车销售服务有限公司</t>
  </si>
  <si>
    <t>440307-2022-0027-L</t>
  </si>
  <si>
    <t>深圳潮锋雷克萨斯汽车销售服务有限公司</t>
  </si>
  <si>
    <t>440307-2022-0033-L</t>
  </si>
  <si>
    <t>深圳市田景实业有限公司</t>
  </si>
  <si>
    <t>440307-2022-0036-M</t>
  </si>
  <si>
    <t>深圳市龙岗区第四人民医院</t>
  </si>
  <si>
    <t>440307-2022-0034-L</t>
  </si>
  <si>
    <t>深圳德克密封技术有限公司</t>
  </si>
  <si>
    <t>440307-2022-0038-L</t>
  </si>
  <si>
    <t>深圳市交通工程试验检测中心有限公司</t>
  </si>
  <si>
    <t>440307-2022-0035-L</t>
  </si>
  <si>
    <t>深圳市捷成汽车服务有限公司</t>
  </si>
  <si>
    <t>440307-2022-0037-L</t>
  </si>
  <si>
    <t>深圳市惠新隆汽车服务有限公司</t>
  </si>
  <si>
    <t>440307-2022-0042-L</t>
  </si>
  <si>
    <t>深圳市环水启航水质净化有限公司(埔地吓水质净化厂三期)</t>
  </si>
  <si>
    <t>440307-2022-0039-L</t>
  </si>
  <si>
    <t>深圳市湛宝实业发展有限公司</t>
  </si>
  <si>
    <t>440307-2022-0040-L</t>
  </si>
  <si>
    <t>深圳市意昇披覆科技有限公司</t>
  </si>
  <si>
    <t>440307-2022-0041-L</t>
  </si>
  <si>
    <t>深圳市凯帆商贸有限公司</t>
  </si>
  <si>
    <t>440307-2022-0044-M</t>
  </si>
  <si>
    <t>台福油品(深圳)有限公司坪地加油站</t>
  </si>
  <si>
    <t>440307-2022-0045-L</t>
  </si>
  <si>
    <t>深圳市瑞延福珠宝有限公司</t>
  </si>
  <si>
    <t>440307-2022-0048-L</t>
  </si>
  <si>
    <t>深圳市永泰珠宝有限公司</t>
  </si>
  <si>
    <t>440307-2022-0047-L</t>
  </si>
  <si>
    <t>深圳肖传国医院</t>
  </si>
  <si>
    <t>440307-2022-0049-L</t>
  </si>
  <si>
    <t>深圳市龙岗区横岗镇昊志成眼镜加工厂</t>
  </si>
  <si>
    <t>440307-2022-0050-L</t>
  </si>
  <si>
    <t>深圳市盛泰珠宝首饰有限公司</t>
  </si>
  <si>
    <t>440307-2022-0051-L</t>
  </si>
  <si>
    <t>深圳市绿绿达环保有限公司</t>
  </si>
  <si>
    <t>440307-2022-0053-M</t>
  </si>
  <si>
    <t>深圳市金久缘珠宝有限公司首饰厂</t>
  </si>
  <si>
    <t>440307-2022-0052-L</t>
  </si>
  <si>
    <t>深圳佳国盛环保控股有限公司（大康垃圾填埋场渗滤液处理站）</t>
  </si>
  <si>
    <t>440307-2022-0055-L</t>
  </si>
  <si>
    <t>深圳市源丰贵金属科技有限公司</t>
  </si>
  <si>
    <t>440307-2022-0056-L</t>
  </si>
  <si>
    <t>深圳市傲世特智能有限公司</t>
  </si>
  <si>
    <t>440307-2022-0057-L</t>
  </si>
  <si>
    <t>深圳南方宝诚汽车销售服务有限公司</t>
  </si>
  <si>
    <t>440307-2022-0058-L</t>
  </si>
  <si>
    <t>深圳市新起点珠宝首饰有限公司</t>
  </si>
  <si>
    <t>440307-2022-0059-L</t>
  </si>
  <si>
    <t>新确精密科技（深圳）有限公司</t>
  </si>
  <si>
    <t>440307-2022-0060-L</t>
  </si>
  <si>
    <t>布吉水质净化厂（三期）</t>
  </si>
  <si>
    <t>440307-2022-0061-L</t>
  </si>
  <si>
    <t>深圳市华阳通机电有限公司</t>
  </si>
  <si>
    <t>440307-2022-0062-L</t>
  </si>
  <si>
    <t>深圳玉吉祥珠宝首饰有限公司</t>
  </si>
  <si>
    <t>440307-2022-0063-L</t>
  </si>
  <si>
    <t>深圳金丰尚珠宝首饰有限公司</t>
  </si>
  <si>
    <t>440307-2022-0064-L</t>
  </si>
  <si>
    <t>深圳市圣德宝隆钛业有限公司</t>
  </si>
  <si>
    <t>440307-2022-0065-L</t>
  </si>
  <si>
    <t>深圳市卓达机械制造厂</t>
  </si>
  <si>
    <t>440307-2022-0066-L</t>
  </si>
  <si>
    <t>深圳市华伟塑胶制品有限公司</t>
  </si>
  <si>
    <t>440307-2022-0067-L</t>
  </si>
  <si>
    <t>深圳市百盛中金珠宝首饰有限公司</t>
  </si>
  <si>
    <t>440307-2022-0068-L</t>
  </si>
  <si>
    <t>田中屋食品（深圳）有限公司</t>
  </si>
  <si>
    <t>440307-2022-0069-L</t>
  </si>
  <si>
    <t>深圳市晶皓创意科技有限公司</t>
  </si>
  <si>
    <t>440307-2022-0071-L</t>
  </si>
  <si>
    <t>深圳市鑫精诚科技有限公司</t>
  </si>
  <si>
    <t>440307-2022-0070-L</t>
  </si>
  <si>
    <t>深圳市晖谱能源科技有限公司</t>
  </si>
  <si>
    <t>440307-2022-0072-L</t>
  </si>
  <si>
    <t>深圳市瑞晶实业有限公司</t>
  </si>
  <si>
    <t>440307-2022-0073-L</t>
  </si>
  <si>
    <t>深圳市金万盛珠宝首饰有限公司</t>
  </si>
  <si>
    <t>440307-2022-0074-L</t>
  </si>
  <si>
    <t>深圳市坂田埃安汽车服务有限公司</t>
  </si>
  <si>
    <t>440307-2022-0075-L</t>
  </si>
  <si>
    <t>深圳市兴富利实业有限公司</t>
  </si>
  <si>
    <t>440307-2022-0076-L</t>
  </si>
  <si>
    <t>深圳市龙岗区妇幼保健院</t>
  </si>
  <si>
    <t>440307-2022-0077-L</t>
  </si>
  <si>
    <t>深圳市粤鑫贵金属有限公司</t>
  </si>
  <si>
    <t>440307-2022-0078-M</t>
  </si>
  <si>
    <t>大亚秋田电子科技（深圳）有限公司</t>
  </si>
  <si>
    <t>440307-2022-0079-L</t>
  </si>
  <si>
    <t>深圳市艺生钢琴有限公司</t>
  </si>
  <si>
    <t>440307-2022-0080-L</t>
  </si>
  <si>
    <t>深圳市龙岗排水有限公司</t>
  </si>
  <si>
    <t>440307-2022-0081-L</t>
  </si>
  <si>
    <t>深圳市渲爱珠宝有限公司</t>
  </si>
  <si>
    <t>440307-2022-0082-L</t>
  </si>
  <si>
    <t>深圳市传世金品珠宝有限公司</t>
  </si>
  <si>
    <t>440307-2022-0083-L</t>
  </si>
  <si>
    <t>深圳市镒来塑胶模具制品有限公司</t>
  </si>
  <si>
    <t>440307-2022-0084-L</t>
  </si>
  <si>
    <t>松月电子（深圳）有限公司</t>
  </si>
  <si>
    <t>440307-2022-0085-L</t>
  </si>
  <si>
    <t>深圳市壹陶陶瓷艺术有限公司</t>
  </si>
  <si>
    <t>440307-2022-0086-L</t>
  </si>
  <si>
    <t>深圳瑞庆兴业塑胶有限公司</t>
  </si>
  <si>
    <t>440307-2022-0088-L</t>
  </si>
  <si>
    <t>鑫景五金制品（深圳）有限公司</t>
  </si>
  <si>
    <t>440307-2022-0089-L</t>
  </si>
  <si>
    <t>乔丰科技实业（深圳）有限公司</t>
  </si>
  <si>
    <t>440307-2022-0087-L</t>
  </si>
  <si>
    <t>深圳市金柏林珠宝有限公司</t>
  </si>
  <si>
    <t>440307-2022-0090-L</t>
  </si>
  <si>
    <t>耀之美实业（深圳）有限公司</t>
  </si>
  <si>
    <t>440307-2022-0091-L</t>
  </si>
  <si>
    <t>深圳市古匠珠宝首饰有限公司</t>
  </si>
  <si>
    <t>440307-2022-0092-L</t>
  </si>
  <si>
    <t>深圳市老良利工艺文化发展有限公司</t>
  </si>
  <si>
    <t>440307-2022-0093-L</t>
  </si>
  <si>
    <t>深圳市深造首饰有限公司</t>
  </si>
  <si>
    <t>440307-2022-0094-L</t>
  </si>
  <si>
    <t>深圳市华博荣科技有限公司</t>
  </si>
  <si>
    <t>440307-2022-0095-L</t>
  </si>
  <si>
    <t>深圳启辰环境科技有限公司</t>
  </si>
  <si>
    <t>440307-2022-0096-L</t>
  </si>
  <si>
    <t>科宝电气制品(深圳)有限公司</t>
  </si>
  <si>
    <t>440307-2022-0097-L</t>
  </si>
  <si>
    <t>深圳荣鑫印刷有限公司</t>
  </si>
  <si>
    <t>440307-2022-0098-L</t>
  </si>
  <si>
    <t>通成精密玩具（深圳）有限公司</t>
  </si>
  <si>
    <t>440307-2022-0099-L</t>
  </si>
  <si>
    <t>龙腾家私（深圳）有限公司</t>
  </si>
  <si>
    <t>440307-2022-0100-L</t>
  </si>
  <si>
    <t>深圳市南方水务有限公司埔地吓水质净化厂（一期）</t>
  </si>
  <si>
    <t>440307-2022-0101-L</t>
  </si>
  <si>
    <t>多思维五金塑料制品（深圳）有限公司</t>
  </si>
  <si>
    <t>440307-2022-0102-L</t>
  </si>
  <si>
    <t>深圳雅兰家具有限公司</t>
  </si>
  <si>
    <t>440307-2022-0103-L</t>
  </si>
  <si>
    <t>深圳市盛福旺五金制品有限公司</t>
  </si>
  <si>
    <t>440307-2022-0104-L</t>
  </si>
  <si>
    <t>深圳市誉泰珠宝首饰有限公司</t>
  </si>
  <si>
    <t>440307-2022-0105-L</t>
  </si>
  <si>
    <t>深圳市正金金业贵金属材料科技有限公司</t>
  </si>
  <si>
    <t>440307-2022-0106-L</t>
  </si>
  <si>
    <t>深圳市展鹏慧聪眼镜制造有限公司</t>
  </si>
  <si>
    <t>440307-2022-0107-L</t>
  </si>
  <si>
    <t>中华商务联合印刷（广东）有限公司</t>
  </si>
  <si>
    <t>440307-2022-0108-L</t>
  </si>
  <si>
    <t>深圳市金毅缘珠宝有限责任公司</t>
  </si>
  <si>
    <t>440307-2022-0109-L</t>
  </si>
  <si>
    <t>深圳市兰花包装制品有限公司</t>
  </si>
  <si>
    <t>440307-2022-0110-L</t>
  </si>
  <si>
    <t>深圳市大发埔加油站有限公司</t>
  </si>
  <si>
    <t>440307-2022-0111-L</t>
  </si>
  <si>
    <t>深圳市好盈科技有限公司</t>
  </si>
  <si>
    <t>440307-2022-0114-L</t>
  </si>
  <si>
    <t>深圳市泰丰隆自动化设备有限公司</t>
  </si>
  <si>
    <t>440307-2022-0112-L</t>
  </si>
  <si>
    <t>深圳佳国盛环保控股有限公司（吉华甘坑垃圾填埋场渗滤液处理站）</t>
  </si>
  <si>
    <t>440307-2022-0113-L</t>
  </si>
  <si>
    <t>深圳市丰收酒店用品有限公司</t>
  </si>
  <si>
    <t>440307-2022-0115-L</t>
  </si>
  <si>
    <t>深圳市集美新材料股份有限公司</t>
  </si>
  <si>
    <t>440307-2022-0116-L</t>
  </si>
  <si>
    <t>深圳荣华隆家具有限公司</t>
  </si>
  <si>
    <t>440307-2022-0117-L</t>
  </si>
  <si>
    <t>深圳市裕同包装科技股份有限公司龙岗分公司</t>
  </si>
  <si>
    <t>440307-2022-0118-L</t>
  </si>
  <si>
    <t>深圳市宝元金实业有限公司</t>
  </si>
  <si>
    <t>440307-2022-0119-L</t>
  </si>
  <si>
    <t>深圳市精一瑞兰印刷有限公司</t>
  </si>
  <si>
    <t>440307-2022-0121-L</t>
  </si>
  <si>
    <t>深圳市恒昌塑胶五金制品有限公司</t>
  </si>
  <si>
    <t>440307-2022-0120-L</t>
  </si>
  <si>
    <t>深圳市永联佳纸制品有限公司</t>
  </si>
  <si>
    <t>440307-2022-0122-L</t>
  </si>
  <si>
    <t>深圳市爱心珠宝有限公司</t>
  </si>
  <si>
    <t>440307-2022-0123-L</t>
  </si>
  <si>
    <t>新创建家私装饰工程（深圳）有限公司</t>
  </si>
  <si>
    <t>440307-2022-0125-L</t>
  </si>
  <si>
    <t>深圳市德康兴五金制品有限公司</t>
  </si>
  <si>
    <t>440307-2022-0126-L</t>
  </si>
  <si>
    <t>深圳市东茂珠宝首饰有限公司</t>
  </si>
  <si>
    <t>440307-2022-0127-L</t>
  </si>
  <si>
    <t>深圳市金烁工艺制品有限公司</t>
  </si>
  <si>
    <t>440307-2022-0128-L</t>
  </si>
  <si>
    <t>深圳市亿利达数码印刷有限公司</t>
  </si>
  <si>
    <t>440307-2022-0129-L</t>
  </si>
  <si>
    <t>深圳市兴科亿复合材料有限公司</t>
  </si>
  <si>
    <t>440307-2022-0130-L</t>
  </si>
  <si>
    <t>深圳市金大邦珠宝首饰有限公司</t>
  </si>
  <si>
    <t>440307-2022-0131-L</t>
  </si>
  <si>
    <t>深圳市鹏冠表壳制品有限公司</t>
  </si>
  <si>
    <t>440307-2022-0132-L</t>
  </si>
  <si>
    <t>深圳市腾龙服装有限公司</t>
  </si>
  <si>
    <t>440307-2022-0133-L</t>
  </si>
  <si>
    <t>深圳市星光三维科技有限公司</t>
  </si>
  <si>
    <t>440307-2022-0134-L</t>
  </si>
  <si>
    <t>高达皮革制品（深圳）有限公司</t>
  </si>
  <si>
    <t>440307-2022-0135-L</t>
  </si>
  <si>
    <t>深圳市宇升隆纸品有限公司</t>
  </si>
  <si>
    <t>440307-2022-0136-L</t>
  </si>
  <si>
    <t>美泰玩具技术咨询（深圳）有限公司</t>
  </si>
  <si>
    <t>440307-2022-0137-L</t>
  </si>
  <si>
    <t>深圳粤锭精机有限公司</t>
  </si>
  <si>
    <t>440307-2022-0138-L</t>
  </si>
  <si>
    <t>力佳电机(深圳)有限公司</t>
  </si>
  <si>
    <t>440307-2022-0139-L</t>
  </si>
  <si>
    <t>深圳市富泰和精密制造股份有限公司</t>
  </si>
  <si>
    <t>440307-2022-0140-L</t>
  </si>
  <si>
    <t>耀生钮扣制品（深圳）有限公司</t>
  </si>
  <si>
    <t>440307-2022-0141-L</t>
  </si>
  <si>
    <t>深圳市艺美多花艺有限公司</t>
  </si>
  <si>
    <t>440307-2022-0142-L</t>
  </si>
  <si>
    <t>深圳市盛林纸品包装有限公司</t>
  </si>
  <si>
    <t>440307-2022-0143-L</t>
  </si>
  <si>
    <t>深圳市顺丰利印刷有限公司</t>
  </si>
  <si>
    <t>440307-2022-0144-L</t>
  </si>
  <si>
    <t>成发食品（深圳）有限公司</t>
  </si>
  <si>
    <t>440307-2022-0145-L</t>
  </si>
  <si>
    <t>金进科技（深圳）有限公司</t>
  </si>
  <si>
    <t>440307-2022-0146-L</t>
  </si>
  <si>
    <t>金进精密科技（深圳）有限公司</t>
  </si>
  <si>
    <t>440307-2022-0147-L</t>
  </si>
  <si>
    <t>深圳市源晟环境科技有限公司</t>
  </si>
  <si>
    <t>440307-2022-0148-L</t>
  </si>
  <si>
    <t>盈天实业(深圳)有限公司</t>
  </si>
  <si>
    <t>440307-2022-0150-L</t>
  </si>
  <si>
    <t>深圳市金明誉首饰有限公司</t>
  </si>
  <si>
    <t>440307-2022-0149-L</t>
  </si>
  <si>
    <t>深圳赛保尔生物药业有限公司</t>
  </si>
  <si>
    <t>440307-2022-0151-L</t>
  </si>
  <si>
    <t>440307-2022-0152-L</t>
  </si>
  <si>
    <t>雄荣五金（深圳）有限公司</t>
  </si>
  <si>
    <t>440307-2022-0153-L</t>
  </si>
  <si>
    <t>雅士装饰制品（深圳）有限公司</t>
  </si>
  <si>
    <t>440307-2022-0154-L</t>
  </si>
  <si>
    <t>440307-2022-0155-L</t>
  </si>
  <si>
    <t>嘉朗精密模具塑胶制品（深圳）有限公司</t>
  </si>
  <si>
    <t>440307-2022-0156-L</t>
  </si>
  <si>
    <t>宏福利珠宝（深圳）有限公司</t>
  </si>
  <si>
    <t>440307-2022-0157-L</t>
  </si>
  <si>
    <t>深圳市宝华压花制品有限公司</t>
  </si>
  <si>
    <t>440307-2022-0158-L</t>
  </si>
  <si>
    <t>深圳市恒信华典家具有限公司</t>
  </si>
  <si>
    <t>440307-2022-0159-L</t>
  </si>
  <si>
    <t>深圳金宝华精密五金有限公司</t>
  </si>
  <si>
    <t>440307-2022-0160-L</t>
  </si>
  <si>
    <t>深圳市金达雅珠宝有限公司</t>
  </si>
  <si>
    <t>440307-2022-0163-L</t>
  </si>
  <si>
    <t>深圳市半倍科技有限公司</t>
  </si>
  <si>
    <t>440307-2022-0162-L</t>
  </si>
  <si>
    <t>深圳市古昆珠宝首饰有限公司</t>
  </si>
  <si>
    <t>440307-2022-0161-L</t>
  </si>
  <si>
    <t>永勤霸的五金制品（深圳）有限公司</t>
  </si>
  <si>
    <t>440307-2022-0164-L</t>
  </si>
  <si>
    <t>深圳市山明模型有限公司</t>
  </si>
  <si>
    <t>440307-2022-0165-L</t>
  </si>
  <si>
    <t>深圳市华茂印刷有限公司</t>
  </si>
  <si>
    <t>440307-2022-0166-L</t>
  </si>
  <si>
    <t>深圳市艾诺维特电子有限公司</t>
  </si>
  <si>
    <t>440307-2022-0167-L</t>
  </si>
  <si>
    <t>深圳市欧尚美珠宝有限公司龙岗分公司</t>
  </si>
  <si>
    <t>440307-2022-0168-L</t>
  </si>
  <si>
    <t>深圳市金恒好珠宝有限公司</t>
  </si>
  <si>
    <t>440307-2022-0169-L</t>
  </si>
  <si>
    <t>深圳市爱沙珠宝有限公司</t>
  </si>
  <si>
    <t>440307-2022-0170-L</t>
  </si>
  <si>
    <t>深圳市金大利珠宝有限公司</t>
  </si>
  <si>
    <t>440307-2022-0171-L</t>
  </si>
  <si>
    <t>深圳市永联压花制品有限公司</t>
  </si>
  <si>
    <t>440307-2022-0172-L</t>
  </si>
  <si>
    <t>深圳市喜卡福珠宝首饰有限公司</t>
  </si>
  <si>
    <t>440307-2022-0173-L</t>
  </si>
  <si>
    <t>深圳市优品金珠宝首饰有限公司</t>
  </si>
  <si>
    <t>440307-2022-0174-L</t>
  </si>
  <si>
    <t>东柏彩印(深圳)有限公司</t>
  </si>
  <si>
    <t>440307-2022-0179-M</t>
  </si>
  <si>
    <t>深圳市新旺珠宝有限公司</t>
  </si>
  <si>
    <t>440307-2022-0175-L</t>
  </si>
  <si>
    <t>深圳市金柏珠宝首饰有限公司</t>
  </si>
  <si>
    <t>440307-2022-0176-L</t>
  </si>
  <si>
    <t>深圳市金宝诚珠宝有限公司</t>
  </si>
  <si>
    <t>440307-2022-0177-L</t>
  </si>
  <si>
    <t>深圳市联丰珠宝首饰有限公司</t>
  </si>
  <si>
    <t>440307-2022-0178-L</t>
  </si>
  <si>
    <t>深圳市泰和精品印刷有限公司</t>
  </si>
  <si>
    <t>440307-2022-0180-L</t>
  </si>
  <si>
    <t>深圳市皇嘉珠宝首饰有限公司</t>
  </si>
  <si>
    <t>440307-2022-0181-L</t>
  </si>
  <si>
    <t>深圳赛骄阳能源科技股份有限公司</t>
  </si>
  <si>
    <t>440307-2022-0182-L</t>
  </si>
  <si>
    <t>深圳市禧福黄金珠宝有限公司</t>
  </si>
  <si>
    <t>440307-2022-0183-L</t>
  </si>
  <si>
    <t>深圳市美锐精密电子有限公司</t>
  </si>
  <si>
    <t>440307-2022-0184-L</t>
  </si>
  <si>
    <t>深圳市金宝昌珠宝首饰有限公司</t>
  </si>
  <si>
    <t>440307-2022-0185-L</t>
  </si>
  <si>
    <t>深圳市瑞金源工艺品有限公司</t>
  </si>
  <si>
    <t>440307-2022-0186-L</t>
  </si>
  <si>
    <t>深圳市宗泰电机有限公司</t>
  </si>
  <si>
    <t>440307-2022-0187-L</t>
  </si>
  <si>
    <t>太阳高新技术（深圳）有限公司</t>
  </si>
  <si>
    <t>440307-2022-0189-L</t>
  </si>
  <si>
    <t>深圳市泰美眼镜配件有限公司</t>
  </si>
  <si>
    <t>440307-2022-0188-L</t>
  </si>
  <si>
    <t>深圳市环境科学研究院-高桥片区污水资源化示范工程</t>
  </si>
  <si>
    <t>440307-2022-0190-L</t>
  </si>
  <si>
    <t>深圳金基珠宝首饰有限公司</t>
  </si>
  <si>
    <t>440307-2022-0191-L</t>
  </si>
  <si>
    <t>深圳市新力生塑胶五金制品有限公司</t>
  </si>
  <si>
    <t>440307-2022-0192-L</t>
  </si>
  <si>
    <t>深圳市佰利工艺品有限公司</t>
  </si>
  <si>
    <t>440307-2022-0193-L</t>
  </si>
  <si>
    <t>深圳市业兴纸品包装有限公司</t>
  </si>
  <si>
    <t>440307-2022-0194-L</t>
  </si>
  <si>
    <t>深圳市德裕珠宝有限公司</t>
  </si>
  <si>
    <t>440307-2022-0195-L</t>
  </si>
  <si>
    <t>深圳市龙岗区威盛五金制品厂</t>
  </si>
  <si>
    <t>440307-2022-0196-L</t>
  </si>
  <si>
    <t>信义汽车玻璃（深圳）有限公司</t>
  </si>
  <si>
    <t>440307-2022-0197-L</t>
  </si>
  <si>
    <t>深圳市天晶五金制品有限公司</t>
  </si>
  <si>
    <t>440307-2022-0198-M</t>
  </si>
  <si>
    <t>深圳市银其首饰有限公司</t>
  </si>
  <si>
    <t>440307-2022-0199-L</t>
  </si>
  <si>
    <t>深圳市渝展电气有限公司</t>
  </si>
  <si>
    <t>440307-2022-0200-L</t>
  </si>
  <si>
    <t>深圳市龙源鞋业有限公司</t>
  </si>
  <si>
    <t>440307-2022-0201-L</t>
  </si>
  <si>
    <t>深圳市众成珠宝有限公司</t>
  </si>
  <si>
    <t>440307-2022-0202-L</t>
  </si>
  <si>
    <t>深圳市国显科技有限公司</t>
  </si>
  <si>
    <t>440307-2022-0203-L</t>
  </si>
  <si>
    <t>深圳市中大粘扣带有限公司</t>
  </si>
  <si>
    <t>440307-2022-0206-L</t>
  </si>
  <si>
    <t>深圳市唯美印刷有限公司</t>
  </si>
  <si>
    <t>440307-2022-0208-L</t>
  </si>
  <si>
    <t>南约合荣电器（深圳）有限公司</t>
  </si>
  <si>
    <t>440307-2022-0207-L</t>
  </si>
  <si>
    <t>深圳市龙岗区邢记综合农场</t>
  </si>
  <si>
    <t>440307-2022-0204-L</t>
  </si>
  <si>
    <t>深圳市新彩珠宝有限公司</t>
  </si>
  <si>
    <t>440307-2022-0205-L</t>
  </si>
  <si>
    <t>深圳市德裕坊珠宝有限公司</t>
  </si>
  <si>
    <t>440307-2022-0209-L</t>
  </si>
  <si>
    <t>深圳簪花首饰有限公司</t>
  </si>
  <si>
    <t>440307-2022-0210-L</t>
  </si>
  <si>
    <t>深圳市创丰宝汽车销售服务有限公司</t>
  </si>
  <si>
    <t>440307-2022-0211-L</t>
  </si>
  <si>
    <t>深圳市广汇源环境水务有限公司</t>
  </si>
  <si>
    <t>440307-2022-0212-L</t>
  </si>
  <si>
    <t>深圳市博硕科技股份有限公司</t>
  </si>
  <si>
    <t>440307-2022-0213-L</t>
  </si>
  <si>
    <t>臻鑫福创意工坊（深圳）有限公司</t>
  </si>
  <si>
    <t>440307-2022-0214-L</t>
  </si>
  <si>
    <t>深圳市鑫恒盈天实业有限公司</t>
  </si>
  <si>
    <t>440307-2022-0215-L</t>
  </si>
  <si>
    <t>巨群自行车配件（深圳）有限公司</t>
  </si>
  <si>
    <t>440307-2022-0216-L</t>
  </si>
  <si>
    <t>深圳市新陆陆福珠宝有限公司</t>
  </si>
  <si>
    <t>440307-2022-0217-L</t>
  </si>
  <si>
    <t>深圳市卓兴珠宝有限公司龙岗分公司</t>
  </si>
  <si>
    <t>440307-2022-0218-L</t>
  </si>
  <si>
    <t>华丰玩具（深圳）有限公司</t>
  </si>
  <si>
    <t>440307-2022-0219-L</t>
  </si>
  <si>
    <t>深圳市旺福石珠宝有限公司</t>
  </si>
  <si>
    <t>440307-2022-0220-L</t>
  </si>
  <si>
    <t>深圳市八通达科技有限公司</t>
  </si>
  <si>
    <t>440307-2022-0221-L</t>
  </si>
  <si>
    <t>深圳市天熙科技开发有限公司</t>
  </si>
  <si>
    <t>440307-2022-0222-L</t>
  </si>
  <si>
    <t>深圳市鑫鸿福珠宝首饰有限公司</t>
  </si>
  <si>
    <t>440307-2022-0223-L</t>
  </si>
  <si>
    <t>深圳市煜城辉纸制品有限公司</t>
  </si>
  <si>
    <t>440307-2022-0224-L</t>
  </si>
  <si>
    <t>深圳市标恒汽车有限公司</t>
  </si>
  <si>
    <t>440307-2022-0225-L</t>
  </si>
  <si>
    <t>深圳市同心珠宝首饰有限公司第一分厂</t>
  </si>
  <si>
    <t>440307-2022-0226-L</t>
  </si>
  <si>
    <t>伯恩光学（深圳）有限公司</t>
  </si>
  <si>
    <t>440307-2022-0227-L</t>
  </si>
  <si>
    <t>伯恩光学（深圳）有限公司第六分厂</t>
  </si>
  <si>
    <t>440307-2022-0228-L</t>
  </si>
  <si>
    <t>深圳市元素检测有限公司</t>
  </si>
  <si>
    <t>440307-2022-0229-L</t>
  </si>
  <si>
    <t>深圳市创意宝琦珠宝有限公司</t>
  </si>
  <si>
    <t>440307-2022-0231-L</t>
  </si>
  <si>
    <t>深圳市永瑞祥珠宝首饰有限公司</t>
  </si>
  <si>
    <t>440307-2022-0232-L</t>
  </si>
  <si>
    <t>深圳市峰业珠宝有限公司</t>
  </si>
  <si>
    <t>440307-2022-0233-L</t>
  </si>
  <si>
    <t>深圳市龙岗区第六人民医院</t>
  </si>
  <si>
    <t>440307-2022-0235-L</t>
  </si>
  <si>
    <t>深圳宝兴医院</t>
  </si>
  <si>
    <t>440307-2022-0230-L</t>
  </si>
  <si>
    <t>深圳市新盛强实业有限公司</t>
  </si>
  <si>
    <t>440307-2022-0234-L</t>
  </si>
  <si>
    <t>深圳市深能环保东部有限公司</t>
  </si>
  <si>
    <t>440307-2022-0236-H</t>
  </si>
  <si>
    <t>重大风险</t>
  </si>
  <si>
    <t>深圳市千木化工有限公司</t>
  </si>
  <si>
    <t>440307-2022-0237-L</t>
  </si>
  <si>
    <t>深圳市唯盛珠宝创意有限公司</t>
  </si>
  <si>
    <t>440307-2022-0239-L</t>
  </si>
  <si>
    <t>威富利精密仪器（深圳）有限公司</t>
  </si>
  <si>
    <t>440307-2022-0238-L</t>
  </si>
  <si>
    <t>深圳市豪鹏科技股份有限公司</t>
  </si>
  <si>
    <t>440307-2022-0240-M</t>
  </si>
  <si>
    <t>深圳市天泽扬声器有限公司音箱分厂</t>
  </si>
  <si>
    <t>440307-2022-0241-L</t>
  </si>
  <si>
    <t>深圳市金宝园工艺品有限公司</t>
  </si>
  <si>
    <t>440307-2022-0242-L</t>
  </si>
  <si>
    <t>深圳市鑫桥坊珠宝首饰有限公司</t>
  </si>
  <si>
    <t>440307-2022-0244-L</t>
  </si>
  <si>
    <t>深圳市永智塑胶模具有限公司</t>
  </si>
  <si>
    <t>440307-2022-0243-L</t>
  </si>
  <si>
    <t>深圳市现瑞科技有限公司</t>
  </si>
  <si>
    <t>440307-2022-0245-L</t>
  </si>
  <si>
    <t>深圳万东医院</t>
  </si>
  <si>
    <t>440307-2022-0246-L</t>
  </si>
  <si>
    <t>深圳市国艺珠宝文化有限公司</t>
  </si>
  <si>
    <t>440307-2022-0247-L</t>
  </si>
  <si>
    <t>金诚光学科技 (深圳) 有限公司</t>
  </si>
  <si>
    <t>440307-2022-0250-L</t>
  </si>
  <si>
    <t>深圳市新力达新亚汽车贸易有限公司</t>
  </si>
  <si>
    <t>440307-2022-0249-L</t>
  </si>
  <si>
    <t>深圳市万聚珠宝有限公司</t>
  </si>
  <si>
    <t>440307-2022-0248-L</t>
  </si>
  <si>
    <t>深圳市鑫广胜五金制品有限公司</t>
  </si>
  <si>
    <t>440307-2022-0251-L</t>
  </si>
  <si>
    <t>天马微电子股份有限公司龙岗分公司</t>
  </si>
  <si>
    <t>440307-2022-0252-L</t>
  </si>
  <si>
    <t>深圳开瑞环保科技有限公司</t>
  </si>
  <si>
    <t>440307-2022-0253-L</t>
  </si>
  <si>
    <t>深圳市科利德光电材料股份有限公司</t>
  </si>
  <si>
    <t>440307-2022-0254-L</t>
  </si>
  <si>
    <t>深圳市嵘轩珠宝首饰有限公司</t>
  </si>
  <si>
    <t>440307-2022-0255-L</t>
  </si>
  <si>
    <t>深圳市泰力废旧电池回收技术有限公司</t>
  </si>
  <si>
    <t>440307-2022-0256-L</t>
  </si>
  <si>
    <t>共鳞实业(深圳)有限公司</t>
  </si>
  <si>
    <t>440307-2022-0258-L</t>
  </si>
  <si>
    <t>深圳市泽然浩商贸有限公司</t>
  </si>
  <si>
    <t>440307-2022-0257-L</t>
  </si>
  <si>
    <t>美雅眼镜（深圳）有限公司</t>
  </si>
  <si>
    <t>440307-2022-0259-L</t>
  </si>
  <si>
    <t>深圳市金瑞凯利生物科技有限公司</t>
  </si>
  <si>
    <t>440307-2022-0260-L</t>
  </si>
  <si>
    <t>深圳市朗坤生物科技有限公司</t>
  </si>
  <si>
    <t>440307-2022-0261-M</t>
  </si>
  <si>
    <t>深圳准诺检测有限公司</t>
  </si>
  <si>
    <t>440307-2022-0262-L</t>
  </si>
  <si>
    <t>深圳市暹营电子科技有限公司</t>
  </si>
  <si>
    <t>440307-2022-0263-L</t>
  </si>
  <si>
    <t>深圳市金尚铭珠宝首饰有限公司</t>
  </si>
  <si>
    <t>440307-2022-0264-L</t>
  </si>
  <si>
    <t>深圳市飞州牛实业有限公司</t>
  </si>
  <si>
    <t>440307-2022-0265-L</t>
  </si>
  <si>
    <t>深圳市史丹福东宏布业有限公司</t>
  </si>
  <si>
    <t>440307-2022-0266-L</t>
  </si>
  <si>
    <t>深圳市骏业优品塑胶模具有限公司</t>
  </si>
  <si>
    <t>440307-2022-0267-L</t>
  </si>
  <si>
    <t>深圳市环保科技集团股份有限公司龙岗分公司</t>
  </si>
  <si>
    <t>440307-2022-0268-M</t>
  </si>
  <si>
    <t>亚瑞源科技（深圳）有限公司</t>
  </si>
  <si>
    <t>440307-2022-0269-L</t>
  </si>
  <si>
    <t>雄伟宝丰五金塑胶制品(深圳)有限公司</t>
  </si>
  <si>
    <t>440307-2022-0270-L</t>
  </si>
  <si>
    <t>深圳一二三四五中央厨房食品制造配送有限公司</t>
  </si>
  <si>
    <t>440307-2022-0271-L</t>
  </si>
  <si>
    <t>深圳市精艺行首饰有限公司</t>
  </si>
  <si>
    <t>440307-2022-0272-L</t>
  </si>
  <si>
    <t>天马微电子股份有限公司</t>
  </si>
  <si>
    <t>440307-2022-0273-L</t>
  </si>
  <si>
    <t>深圳市真悦珠宝有限公司</t>
  </si>
  <si>
    <t>440307-2022-0274-L</t>
  </si>
  <si>
    <t>深圳市金世家珠宝有限公司</t>
  </si>
  <si>
    <t>440307-2022-0275-L</t>
  </si>
  <si>
    <t>深圳市建鸿兴数字包装科技有限公司</t>
  </si>
  <si>
    <t>440307-2022-0276-L</t>
  </si>
  <si>
    <t>深圳市深视达眼镜有限公司</t>
  </si>
  <si>
    <t>440307-2022-0277-L</t>
  </si>
  <si>
    <t>深圳大学附属华南医院</t>
  </si>
  <si>
    <t>440307-2022-0278-L</t>
  </si>
  <si>
    <t>深圳联明兴塑电科技有限公司</t>
  </si>
  <si>
    <t>440307-2022-0279-L</t>
  </si>
  <si>
    <t>深圳市兴凯翔包装制品有限公司</t>
  </si>
  <si>
    <t>440307-2022-0280-L</t>
  </si>
  <si>
    <t>华辉印刷制品（深圳）有限公司</t>
  </si>
  <si>
    <t>440307-2022-0281-L</t>
  </si>
  <si>
    <t>深圳市泰昱珠宝首饰有限公司</t>
  </si>
  <si>
    <t>440307-2022-0282-L</t>
  </si>
  <si>
    <t>深圳市成天泰电气设备有限公司</t>
  </si>
  <si>
    <t>440307-2022-0283-L</t>
  </si>
  <si>
    <t>加阜五金塑胶（深圳）有限公司</t>
  </si>
  <si>
    <t>440307-2022-0284-L</t>
  </si>
  <si>
    <t>深圳市兴华金刚石磨具有限公司</t>
  </si>
  <si>
    <t>440307-2022-0285-L</t>
  </si>
  <si>
    <t>雅视光学科技（深圳）有限公司</t>
  </si>
  <si>
    <t>440307-2022-0286-L</t>
  </si>
  <si>
    <t>深圳市龙岗区东江工业废物处置有限公司</t>
  </si>
  <si>
    <t>440307-2022-0287-M</t>
  </si>
  <si>
    <t>深圳程祥钢结构有限公司</t>
  </si>
  <si>
    <t>440307-2022-0288-L</t>
  </si>
  <si>
    <t>深圳市锦奥汽车贸易有限公司</t>
  </si>
  <si>
    <t>440307-2022-0289-L</t>
  </si>
  <si>
    <t>深圳海宁加油站</t>
  </si>
  <si>
    <t>440307-2022-0290-L</t>
  </si>
  <si>
    <t>锦崇玩具(深圳)有限公司</t>
  </si>
  <si>
    <t>440307-2022-0291-L</t>
  </si>
  <si>
    <t>科德宝医用塑胶五金制品（深圳）有限公司</t>
  </si>
  <si>
    <t>440307-2022-0292-L</t>
  </si>
  <si>
    <t>深圳市晋亿智能展示科技有限公司</t>
  </si>
  <si>
    <t>440307-2022-0293-L</t>
  </si>
  <si>
    <t>深圳国兴祥胶粘材料有限公司</t>
  </si>
  <si>
    <t>440307-2022-0294-L</t>
  </si>
  <si>
    <t>深圳市铭冠珠宝首饰有限公司</t>
  </si>
  <si>
    <t>440307-2022-0296-L</t>
  </si>
  <si>
    <t>深圳欣盈黄金实业有限公司</t>
  </si>
  <si>
    <t>440307-2022-0295-L</t>
  </si>
  <si>
    <t>深圳市凯仕莱珠宝有限公司</t>
  </si>
  <si>
    <t>440307-2022-0297-L</t>
  </si>
  <si>
    <t>深圳市艺源精工塑胶五金制品有限公司</t>
  </si>
  <si>
    <t>440307-2022-0298-L</t>
  </si>
  <si>
    <t>深圳市锐鑫福珠宝有限公司</t>
  </si>
  <si>
    <t>440307-2022-0299-L</t>
  </si>
  <si>
    <t>北京中医药大学深圳医院（龙岗）</t>
  </si>
  <si>
    <t>440307-2022-0300-L</t>
  </si>
  <si>
    <t>同兴隆服装(深圳)有限公司</t>
  </si>
  <si>
    <t>440307-2022-0301-L</t>
  </si>
  <si>
    <t>深圳市宇珀黄金钟表科技有限公司</t>
  </si>
  <si>
    <t>440307-2022-0302-L</t>
  </si>
  <si>
    <t>深圳市裕鑫精密科技有限公司</t>
  </si>
  <si>
    <t>440307-2022-0303-L</t>
  </si>
  <si>
    <t>深圳市兔拉检测科技有限公司</t>
  </si>
  <si>
    <t>440307-2022-0304-L</t>
  </si>
  <si>
    <t>艾杰旭精细玻璃（深圳）有限公司</t>
  </si>
  <si>
    <t>440307-2022-0305-L</t>
  </si>
  <si>
    <t>深圳市睿特明科技有限公司</t>
  </si>
  <si>
    <t>440307-2022-0306-L</t>
  </si>
  <si>
    <t>深圳市超普表面工程有限公司</t>
  </si>
  <si>
    <t>440307-2022-0307-M</t>
  </si>
  <si>
    <t>深圳市金六合珠宝金饰有限公司</t>
  </si>
  <si>
    <t>440307-2022-0309-L</t>
  </si>
  <si>
    <t>万晟（深圳）眼镜有限公司</t>
  </si>
  <si>
    <t>440307-2022-0308-L</t>
  </si>
  <si>
    <t>深圳东静研电子有限公司</t>
  </si>
  <si>
    <t>440307-2022-0310-L</t>
  </si>
  <si>
    <t>深圳市贝思特香精香料有限公司</t>
  </si>
  <si>
    <t>440307-2022-0311-L</t>
  </si>
  <si>
    <t>深圳市金瑞佳珠宝首饰有限公司</t>
  </si>
  <si>
    <t>440307-2022-0312-L</t>
  </si>
  <si>
    <t>深圳市华风珠宝科技有限公司</t>
  </si>
  <si>
    <t>440307-2022-0315-L</t>
  </si>
  <si>
    <t>深圳市荣盛昌装饰材料有限公司</t>
  </si>
  <si>
    <t>440307-2022-0316-L</t>
  </si>
  <si>
    <t>深圳市粮食集团有限公司（平湖粮库）</t>
  </si>
  <si>
    <t>440307-2022-0317-L</t>
  </si>
  <si>
    <t>深圳市真邦首饰有限公司</t>
  </si>
  <si>
    <t>440307-2022-0314-L</t>
  </si>
  <si>
    <t>深圳玖玖金福珠宝首饰有限公司</t>
  </si>
  <si>
    <t>440307-2022-0313-L</t>
  </si>
  <si>
    <t>中国医学科学院肿瘤医院深圳医院</t>
  </si>
  <si>
    <t>440307-2022-0318-L</t>
  </si>
  <si>
    <t>南华天星电子（深圳）有限公司</t>
  </si>
  <si>
    <t>440307-2022-0321-L</t>
  </si>
  <si>
    <t>恒丰电子塑胶(深圳)有限公司</t>
  </si>
  <si>
    <t>440307-2022-0322-L</t>
  </si>
  <si>
    <t>深圳市桦顺源电子科技有限公司</t>
  </si>
  <si>
    <t>440307-2022-0320-L</t>
  </si>
  <si>
    <t>深圳诚顺鑫电子科技有限公司</t>
  </si>
  <si>
    <t>440307-2022-0319-L</t>
  </si>
  <si>
    <t>深圳东进中医院</t>
  </si>
  <si>
    <t>440307-2022-0323-L</t>
  </si>
  <si>
    <t>深圳瑞诚手袋有限公司</t>
  </si>
  <si>
    <t>440307-2022-0325-L</t>
  </si>
  <si>
    <t>延长壳牌（广东）石油有限公司深圳宝荷加油站</t>
  </si>
  <si>
    <t>440307-2022-0326-L</t>
  </si>
  <si>
    <t>深圳市高氏粘合剂制品有限公司</t>
  </si>
  <si>
    <t>440307-2022-0327-L</t>
  </si>
  <si>
    <t>深圳飞动盒业有限公司</t>
  </si>
  <si>
    <t>440307-2022-0324-L</t>
  </si>
  <si>
    <t>深圳市盈科兴印刷有限公司</t>
  </si>
  <si>
    <t>440307-2022-0328-L</t>
  </si>
  <si>
    <t>深圳市瑞盈珠宝首饰有限公司</t>
  </si>
  <si>
    <t>440307-2022-0329-L</t>
  </si>
  <si>
    <t>金宏致电子（深圳）有限公司</t>
  </si>
  <si>
    <t>440307-2022-0330-M</t>
  </si>
  <si>
    <t>深圳市天利兴科技开发有限公司</t>
  </si>
  <si>
    <t>440307-2022-0331-L</t>
  </si>
  <si>
    <t>深圳市彩美印刷有限公司</t>
  </si>
  <si>
    <t>440307-2022-0332-L</t>
  </si>
  <si>
    <t>深圳市一福珠宝首饰有限公司</t>
  </si>
  <si>
    <t>440307-2022-0333-L</t>
  </si>
  <si>
    <t>深圳市东源之星塑胶五金有限公司</t>
  </si>
  <si>
    <t>440307-2022-0334-L</t>
  </si>
  <si>
    <t>深圳市靖东达科技有限公司</t>
  </si>
  <si>
    <t>440307-2022-0335-L</t>
  </si>
  <si>
    <t>深圳主视图机械有限公司</t>
  </si>
  <si>
    <t>440307-2022-0336-L</t>
  </si>
  <si>
    <t>深圳市源兴兴电子配件有限公司</t>
  </si>
  <si>
    <t>440307-2022-0337-L</t>
  </si>
  <si>
    <t>深圳市全正光电科技有限公司</t>
  </si>
  <si>
    <t>440307-2022-0338-L</t>
  </si>
  <si>
    <t>深圳天旭五金化工有限公司</t>
  </si>
  <si>
    <t>440307-2022-0339-L</t>
  </si>
  <si>
    <t>歌乐电磁（深圳）有限公司</t>
  </si>
  <si>
    <t>440307-2022-0340-L</t>
  </si>
  <si>
    <t>深圳市深水坂雪岗水务有限公司</t>
  </si>
  <si>
    <t>440307-2022-0341-L</t>
  </si>
  <si>
    <t>深圳市广福美辉塑胶制品有限公司</t>
  </si>
  <si>
    <t>440307-2022-0342-L</t>
  </si>
  <si>
    <t>深圳安维森实业有限公司</t>
  </si>
  <si>
    <t>440307-2022-0343-L</t>
  </si>
  <si>
    <t>港安电镀（深圳）有限公司</t>
  </si>
  <si>
    <t>440307-2022-0344-L</t>
  </si>
  <si>
    <t>锦翰印刷（深圳）有限公司</t>
  </si>
  <si>
    <t>440307-2022-0347-L</t>
  </si>
  <si>
    <t>智拓空间标识（深圳）有限公司</t>
  </si>
  <si>
    <t>440307-2022-0348-L</t>
  </si>
  <si>
    <t>深圳市通泰新能源汽车有限公司</t>
  </si>
  <si>
    <t>440307-2022-0349-L</t>
  </si>
  <si>
    <t>深圳市深大检测有限公司</t>
  </si>
  <si>
    <t>440307-2022-0350-L</t>
  </si>
  <si>
    <t>深圳市千丰彩智能科技发展有限公司</t>
  </si>
  <si>
    <t>440307-2022-0345-L</t>
  </si>
  <si>
    <t>恒峰达相架（深圳）有限公司</t>
  </si>
  <si>
    <t>440307-2022-0346-L</t>
  </si>
  <si>
    <t>深圳市吉恩西实业有限公司</t>
  </si>
  <si>
    <t>440307-2022-0351-L</t>
  </si>
  <si>
    <t>深圳市江浩金属制品有限公司</t>
  </si>
  <si>
    <t>440307-2022-0352-L</t>
  </si>
  <si>
    <t>深圳市坂雪岗水质净化有限公司</t>
  </si>
  <si>
    <t>440307-2022-0353-L</t>
  </si>
  <si>
    <t>深圳市城市废物处置中心污水厂改扩建工程</t>
  </si>
  <si>
    <t>440307-2022-0354-L</t>
  </si>
  <si>
    <t>深圳市佳尚光学有限公司</t>
  </si>
  <si>
    <t>440307-2022-0360-L</t>
  </si>
  <si>
    <t>邝氏力成印刷（深圳）有限公司</t>
  </si>
  <si>
    <t>440307-2022-0359-L</t>
  </si>
  <si>
    <t>国药控股深圳药材有限公司一致中药饮片厂</t>
  </si>
  <si>
    <t>440307-2022-0358-L</t>
  </si>
  <si>
    <t>深圳华侨城文化旅游科技股份有限公司龙岗分公司</t>
  </si>
  <si>
    <t>440307-2022-0357-L</t>
  </si>
  <si>
    <t>深圳市盛贸彩印有限公司</t>
  </si>
  <si>
    <t>440307-2022-0356-L</t>
  </si>
  <si>
    <t>深圳市同德新材料科技有限公司</t>
  </si>
  <si>
    <t>440307-2022-0355-L</t>
  </si>
  <si>
    <t>深圳市南方水务有限公司横岗水质净化厂（二期）</t>
  </si>
  <si>
    <t>440307-2022-0361-L</t>
  </si>
  <si>
    <t>深圳市天楹环保能源有限公司</t>
  </si>
  <si>
    <t>440307-2022-0362-M</t>
  </si>
  <si>
    <t>深圳市卫生处理厂（新建）污水再生处理及回用工程</t>
  </si>
  <si>
    <t>440307-2022-0366-L</t>
  </si>
  <si>
    <t>深圳市精利盛实业有限公司</t>
  </si>
  <si>
    <t>440307-2022-0367-L</t>
  </si>
  <si>
    <t>深圳蔚来汽车销售服务有限公司龙岗中心城分公司</t>
  </si>
  <si>
    <t>440307-2022-0368-L</t>
  </si>
  <si>
    <t>深圳紫标环保科技有限公司</t>
  </si>
  <si>
    <t>440307-2022-0369-M</t>
  </si>
  <si>
    <t>深圳市粪渣无害化处理厂</t>
  </si>
  <si>
    <t>440307-2022-0365-L</t>
  </si>
  <si>
    <t>深圳市精源达科技有限公司</t>
  </si>
  <si>
    <t>440307-2022-0364-L</t>
  </si>
  <si>
    <t>深圳市科美色塑胶有限公司</t>
  </si>
  <si>
    <t>440307-2022-0363-L</t>
  </si>
  <si>
    <t>深圳嘉信源科技实业有限公司</t>
  </si>
  <si>
    <t>440307-2022-0370-L</t>
  </si>
  <si>
    <t>瑞联电路板（深圳）有限公司</t>
  </si>
  <si>
    <t>440307-2022-0371-L</t>
  </si>
  <si>
    <t>深圳市永美成科技有限公司</t>
  </si>
  <si>
    <t>440307-2022-0372-L</t>
  </si>
  <si>
    <t>深圳市伟达森粘扣带科技有限公司</t>
  </si>
  <si>
    <t>440307-2022-0373-L</t>
  </si>
  <si>
    <t>440307-2022-0375-L</t>
  </si>
  <si>
    <t>深圳市富海荣纸品厂</t>
  </si>
  <si>
    <t>440307-2022-0374-L</t>
  </si>
  <si>
    <t>深圳市南方水务有限公司鹅公岭水质净化厂</t>
  </si>
  <si>
    <t>440307-2022-0376-L</t>
  </si>
  <si>
    <t>深圳市鑫馨苑珠宝有限公司</t>
  </si>
  <si>
    <t>440307-2022-0379-L</t>
  </si>
  <si>
    <t>深圳市信欣眼镜有限公司</t>
  </si>
  <si>
    <t>440307-2022-0378-L</t>
  </si>
  <si>
    <t>深圳市亘丰金工艺文创有限公司</t>
  </si>
  <si>
    <t>440307-2022-0377-L</t>
  </si>
  <si>
    <t>各街道突发环境事件应急预案备案情况表</t>
  </si>
  <si>
    <t>街道</t>
  </si>
  <si>
    <t>应备案企业数
（参考）</t>
  </si>
  <si>
    <t>已备案企业</t>
  </si>
  <si>
    <t>已上传省系统企业</t>
  </si>
  <si>
    <t>到期未重新备案企业</t>
  </si>
  <si>
    <t>龙岗</t>
  </si>
  <si>
    <t>宝龙</t>
  </si>
  <si>
    <t>坪地</t>
  </si>
  <si>
    <t>横岗</t>
  </si>
  <si>
    <t>园山</t>
  </si>
  <si>
    <t>布吉</t>
  </si>
  <si>
    <t>吉华</t>
  </si>
  <si>
    <t>坂田</t>
  </si>
  <si>
    <t>平湖</t>
  </si>
  <si>
    <t>南湾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</si>
</sst>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20"/>
      <name val="宋体"/>
      <charset val="134"/>
    </font>
    <font>
      <sz val="9"/>
      <name val="宋体"/>
      <charset val="134"/>
    </font>
    <font>
      <sz val="20"/>
      <name val="黑体"/>
      <charset val="134"/>
    </font>
    <font>
      <b/>
      <sz val="9"/>
      <name val="宋体"/>
      <charset val="134"/>
    </font>
    <font>
      <sz val="10"/>
      <color theme="1"/>
      <name val="Arial Unicode MS"/>
      <charset val="134"/>
    </font>
    <font>
      <sz val="9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2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26" borderId="7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9" fillId="25" borderId="6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9" borderId="6" applyNumberFormat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6" fillId="17" borderId="5" applyNumberFormat="false" applyFont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0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/>
    <xf numFmtId="0" fontId="2" fillId="0" borderId="0" xfId="0" applyFont="true" applyAlignment="true">
      <alignment horizontal="center" vertical="center"/>
    </xf>
    <xf numFmtId="0" fontId="2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3"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6"/>
  <sheetViews>
    <sheetView tabSelected="1" workbookViewId="0">
      <selection activeCell="B271" sqref="B271"/>
    </sheetView>
  </sheetViews>
  <sheetFormatPr defaultColWidth="9" defaultRowHeight="11.25" outlineLevelCol="5"/>
  <cols>
    <col min="1" max="1" width="4.625" style="4" customWidth="true"/>
    <col min="2" max="2" width="39.625" style="7" customWidth="true"/>
    <col min="3" max="3" width="21.5583333333333" style="8" customWidth="true"/>
    <col min="4" max="4" width="11.7833333333333" style="8" customWidth="true"/>
    <col min="5" max="5" width="15.1166666666667" style="8" customWidth="true"/>
    <col min="6" max="16384" width="9" style="4"/>
  </cols>
  <sheetData>
    <row r="1" s="4" customFormat="true" ht="68" customHeight="true" spans="1:6">
      <c r="A1" s="9" t="s">
        <v>0</v>
      </c>
      <c r="B1" s="9"/>
      <c r="C1" s="9"/>
      <c r="D1" s="9"/>
      <c r="E1" s="9"/>
      <c r="F1" s="14"/>
    </row>
    <row r="2" s="4" customFormat="true" ht="26" customHeight="true" spans="1:5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</row>
    <row r="3" s="4" customFormat="true" ht="14.25" spans="1:5">
      <c r="A3" s="12">
        <v>1</v>
      </c>
      <c r="B3" s="13" t="s">
        <v>6</v>
      </c>
      <c r="C3" s="13" t="s">
        <v>7</v>
      </c>
      <c r="D3" s="13" t="s">
        <v>8</v>
      </c>
      <c r="E3" s="15">
        <v>44566</v>
      </c>
    </row>
    <row r="4" s="4" customFormat="true" ht="14.25" spans="1:5">
      <c r="A4" s="12">
        <v>2</v>
      </c>
      <c r="B4" s="13" t="s">
        <v>9</v>
      </c>
      <c r="C4" s="13" t="s">
        <v>10</v>
      </c>
      <c r="D4" s="13" t="s">
        <v>8</v>
      </c>
      <c r="E4" s="15">
        <v>44566</v>
      </c>
    </row>
    <row r="5" s="4" customFormat="true" ht="14.25" spans="1:5">
      <c r="A5" s="12">
        <v>3</v>
      </c>
      <c r="B5" s="13" t="s">
        <v>11</v>
      </c>
      <c r="C5" s="13" t="s">
        <v>12</v>
      </c>
      <c r="D5" s="13" t="s">
        <v>8</v>
      </c>
      <c r="E5" s="15">
        <v>44566</v>
      </c>
    </row>
    <row r="6" s="4" customFormat="true" ht="14.25" spans="1:5">
      <c r="A6" s="12">
        <v>4</v>
      </c>
      <c r="B6" s="13" t="s">
        <v>13</v>
      </c>
      <c r="C6" s="13" t="s">
        <v>14</v>
      </c>
      <c r="D6" s="13" t="s">
        <v>8</v>
      </c>
      <c r="E6" s="15">
        <v>44568</v>
      </c>
    </row>
    <row r="7" s="4" customFormat="true" ht="14.25" spans="1:5">
      <c r="A7" s="12">
        <v>5</v>
      </c>
      <c r="B7" s="13" t="s">
        <v>15</v>
      </c>
      <c r="C7" s="13" t="s">
        <v>16</v>
      </c>
      <c r="D7" s="13" t="s">
        <v>8</v>
      </c>
      <c r="E7" s="15">
        <v>44568</v>
      </c>
    </row>
    <row r="8" s="4" customFormat="true" ht="14.25" spans="1:5">
      <c r="A8" s="12">
        <v>6</v>
      </c>
      <c r="B8" s="13" t="s">
        <v>17</v>
      </c>
      <c r="C8" s="13" t="s">
        <v>18</v>
      </c>
      <c r="D8" s="13" t="s">
        <v>8</v>
      </c>
      <c r="E8" s="15">
        <v>44568</v>
      </c>
    </row>
    <row r="9" s="4" customFormat="true" ht="14.25" spans="1:5">
      <c r="A9" s="12">
        <v>7</v>
      </c>
      <c r="B9" s="13" t="s">
        <v>19</v>
      </c>
      <c r="C9" s="13" t="s">
        <v>20</v>
      </c>
      <c r="D9" s="13" t="s">
        <v>8</v>
      </c>
      <c r="E9" s="15">
        <v>44568</v>
      </c>
    </row>
    <row r="10" s="4" customFormat="true" ht="14.25" spans="1:5">
      <c r="A10" s="12">
        <v>8</v>
      </c>
      <c r="B10" s="13" t="s">
        <v>21</v>
      </c>
      <c r="C10" s="13" t="s">
        <v>22</v>
      </c>
      <c r="D10" s="13" t="s">
        <v>8</v>
      </c>
      <c r="E10" s="15">
        <v>44568</v>
      </c>
    </row>
    <row r="11" s="4" customFormat="true" ht="14.25" spans="1:5">
      <c r="A11" s="12">
        <v>9</v>
      </c>
      <c r="B11" s="13" t="s">
        <v>23</v>
      </c>
      <c r="C11" s="13" t="s">
        <v>24</v>
      </c>
      <c r="D11" s="13" t="s">
        <v>8</v>
      </c>
      <c r="E11" s="15">
        <v>44568</v>
      </c>
    </row>
    <row r="12" s="4" customFormat="true" ht="14.25" spans="1:5">
      <c r="A12" s="12">
        <v>10</v>
      </c>
      <c r="B12" s="13" t="s">
        <v>25</v>
      </c>
      <c r="C12" s="13" t="s">
        <v>26</v>
      </c>
      <c r="D12" s="13" t="s">
        <v>8</v>
      </c>
      <c r="E12" s="15">
        <v>44568</v>
      </c>
    </row>
    <row r="13" s="4" customFormat="true" ht="14.25" spans="1:5">
      <c r="A13" s="12">
        <v>11</v>
      </c>
      <c r="B13" s="13" t="s">
        <v>27</v>
      </c>
      <c r="C13" s="13" t="s">
        <v>28</v>
      </c>
      <c r="D13" s="13" t="s">
        <v>8</v>
      </c>
      <c r="E13" s="15">
        <v>44568</v>
      </c>
    </row>
    <row r="14" s="4" customFormat="true" ht="14.25" spans="1:5">
      <c r="A14" s="12">
        <v>12</v>
      </c>
      <c r="B14" s="13" t="s">
        <v>29</v>
      </c>
      <c r="C14" s="13" t="s">
        <v>30</v>
      </c>
      <c r="D14" s="13" t="s">
        <v>8</v>
      </c>
      <c r="E14" s="15">
        <v>44573</v>
      </c>
    </row>
    <row r="15" s="4" customFormat="true" ht="14.25" spans="1:5">
      <c r="A15" s="12">
        <v>13</v>
      </c>
      <c r="B15" s="13" t="s">
        <v>31</v>
      </c>
      <c r="C15" s="13" t="s">
        <v>32</v>
      </c>
      <c r="D15" s="13" t="s">
        <v>8</v>
      </c>
      <c r="E15" s="15">
        <v>44573</v>
      </c>
    </row>
    <row r="16" s="4" customFormat="true" ht="14.25" spans="1:5">
      <c r="A16" s="12">
        <v>14</v>
      </c>
      <c r="B16" s="13" t="s">
        <v>33</v>
      </c>
      <c r="C16" s="13" t="s">
        <v>34</v>
      </c>
      <c r="D16" s="13" t="s">
        <v>8</v>
      </c>
      <c r="E16" s="15">
        <v>44573</v>
      </c>
    </row>
    <row r="17" s="4" customFormat="true" ht="14.25" spans="1:5">
      <c r="A17" s="12">
        <v>15</v>
      </c>
      <c r="B17" s="13" t="s">
        <v>35</v>
      </c>
      <c r="C17" s="13" t="s">
        <v>36</v>
      </c>
      <c r="D17" s="13" t="s">
        <v>8</v>
      </c>
      <c r="E17" s="15">
        <v>44573</v>
      </c>
    </row>
    <row r="18" s="4" customFormat="true" ht="14.25" spans="1:5">
      <c r="A18" s="12">
        <v>16</v>
      </c>
      <c r="B18" s="13" t="s">
        <v>37</v>
      </c>
      <c r="C18" s="13" t="s">
        <v>38</v>
      </c>
      <c r="D18" s="13" t="s">
        <v>8</v>
      </c>
      <c r="E18" s="15">
        <v>44578</v>
      </c>
    </row>
    <row r="19" s="4" customFormat="true" ht="14.25" spans="1:5">
      <c r="A19" s="12">
        <v>17</v>
      </c>
      <c r="B19" s="13" t="s">
        <v>39</v>
      </c>
      <c r="C19" s="13" t="s">
        <v>40</v>
      </c>
      <c r="D19" s="13" t="s">
        <v>8</v>
      </c>
      <c r="E19" s="15">
        <v>44578</v>
      </c>
    </row>
    <row r="20" s="4" customFormat="true" ht="14.25" spans="1:5">
      <c r="A20" s="12">
        <v>18</v>
      </c>
      <c r="B20" s="13" t="s">
        <v>41</v>
      </c>
      <c r="C20" s="13" t="s">
        <v>42</v>
      </c>
      <c r="D20" s="13" t="s">
        <v>8</v>
      </c>
      <c r="E20" s="15">
        <v>44578</v>
      </c>
    </row>
    <row r="21" s="4" customFormat="true" ht="14.25" spans="1:5">
      <c r="A21" s="12">
        <v>19</v>
      </c>
      <c r="B21" s="13" t="s">
        <v>43</v>
      </c>
      <c r="C21" s="13" t="s">
        <v>44</v>
      </c>
      <c r="D21" s="13" t="s">
        <v>8</v>
      </c>
      <c r="E21" s="15">
        <v>44578</v>
      </c>
    </row>
    <row r="22" s="4" customFormat="true" ht="14.25" spans="1:5">
      <c r="A22" s="12">
        <v>20</v>
      </c>
      <c r="B22" s="13" t="s">
        <v>45</v>
      </c>
      <c r="C22" s="13" t="s">
        <v>46</v>
      </c>
      <c r="D22" s="13" t="s">
        <v>8</v>
      </c>
      <c r="E22" s="15">
        <v>44578</v>
      </c>
    </row>
    <row r="23" s="4" customFormat="true" ht="14.25" spans="1:5">
      <c r="A23" s="12">
        <v>21</v>
      </c>
      <c r="B23" s="13" t="s">
        <v>47</v>
      </c>
      <c r="C23" s="13" t="s">
        <v>48</v>
      </c>
      <c r="D23" s="13" t="s">
        <v>8</v>
      </c>
      <c r="E23" s="15">
        <v>44578</v>
      </c>
    </row>
    <row r="24" s="4" customFormat="true" ht="14.25" spans="1:5">
      <c r="A24" s="12">
        <v>22</v>
      </c>
      <c r="B24" s="13" t="s">
        <v>49</v>
      </c>
      <c r="C24" s="13" t="s">
        <v>50</v>
      </c>
      <c r="D24" s="13" t="s">
        <v>8</v>
      </c>
      <c r="E24" s="15">
        <v>44578</v>
      </c>
    </row>
    <row r="25" s="4" customFormat="true" ht="14.25" spans="1:5">
      <c r="A25" s="12">
        <v>23</v>
      </c>
      <c r="B25" s="13" t="s">
        <v>51</v>
      </c>
      <c r="C25" s="13" t="s">
        <v>52</v>
      </c>
      <c r="D25" s="13" t="s">
        <v>53</v>
      </c>
      <c r="E25" s="15">
        <v>44580</v>
      </c>
    </row>
    <row r="26" s="4" customFormat="true" ht="14.25" spans="1:5">
      <c r="A26" s="12">
        <v>24</v>
      </c>
      <c r="B26" s="13" t="s">
        <v>54</v>
      </c>
      <c r="C26" s="13" t="s">
        <v>55</v>
      </c>
      <c r="D26" s="13" t="s">
        <v>8</v>
      </c>
      <c r="E26" s="15">
        <v>44580</v>
      </c>
    </row>
    <row r="27" s="4" customFormat="true" ht="14.25" spans="1:5">
      <c r="A27" s="12">
        <v>25</v>
      </c>
      <c r="B27" s="13" t="s">
        <v>56</v>
      </c>
      <c r="C27" s="13" t="s">
        <v>57</v>
      </c>
      <c r="D27" s="13" t="s">
        <v>8</v>
      </c>
      <c r="E27" s="15">
        <v>44580</v>
      </c>
    </row>
    <row r="28" s="4" customFormat="true" ht="14.25" spans="1:5">
      <c r="A28" s="12">
        <v>26</v>
      </c>
      <c r="B28" s="13" t="s">
        <v>58</v>
      </c>
      <c r="C28" s="13" t="s">
        <v>59</v>
      </c>
      <c r="D28" s="13" t="s">
        <v>8</v>
      </c>
      <c r="E28" s="15">
        <v>44580</v>
      </c>
    </row>
    <row r="29" s="4" customFormat="true" ht="14.25" spans="1:5">
      <c r="A29" s="12">
        <v>27</v>
      </c>
      <c r="B29" s="13" t="s">
        <v>60</v>
      </c>
      <c r="C29" s="13" t="s">
        <v>61</v>
      </c>
      <c r="D29" s="13" t="s">
        <v>8</v>
      </c>
      <c r="E29" s="15">
        <v>44580</v>
      </c>
    </row>
    <row r="30" s="4" customFormat="true" ht="14.25" spans="1:5">
      <c r="A30" s="12">
        <v>28</v>
      </c>
      <c r="B30" s="13" t="s">
        <v>62</v>
      </c>
      <c r="C30" s="13" t="s">
        <v>63</v>
      </c>
      <c r="D30" s="13" t="s">
        <v>8</v>
      </c>
      <c r="E30" s="15">
        <v>44580</v>
      </c>
    </row>
    <row r="31" s="4" customFormat="true" ht="14.25" spans="1:5">
      <c r="A31" s="12">
        <v>29</v>
      </c>
      <c r="B31" s="13" t="s">
        <v>64</v>
      </c>
      <c r="C31" s="13" t="s">
        <v>65</v>
      </c>
      <c r="D31" s="13" t="s">
        <v>8</v>
      </c>
      <c r="E31" s="15">
        <v>44580</v>
      </c>
    </row>
    <row r="32" s="4" customFormat="true" ht="14.25" spans="1:5">
      <c r="A32" s="12">
        <v>30</v>
      </c>
      <c r="B32" s="13" t="s">
        <v>66</v>
      </c>
      <c r="C32" s="13" t="s">
        <v>67</v>
      </c>
      <c r="D32" s="13" t="s">
        <v>8</v>
      </c>
      <c r="E32" s="15">
        <v>44580</v>
      </c>
    </row>
    <row r="33" s="4" customFormat="true" ht="14.25" spans="1:5">
      <c r="A33" s="12">
        <v>31</v>
      </c>
      <c r="B33" s="13" t="s">
        <v>68</v>
      </c>
      <c r="C33" s="13" t="s">
        <v>69</v>
      </c>
      <c r="D33" s="13" t="s">
        <v>8</v>
      </c>
      <c r="E33" s="15">
        <v>44580</v>
      </c>
    </row>
    <row r="34" s="4" customFormat="true" ht="14.25" spans="1:5">
      <c r="A34" s="12">
        <v>32</v>
      </c>
      <c r="B34" s="13" t="s">
        <v>70</v>
      </c>
      <c r="C34" s="13" t="s">
        <v>71</v>
      </c>
      <c r="D34" s="13" t="s">
        <v>8</v>
      </c>
      <c r="E34" s="15">
        <v>44582</v>
      </c>
    </row>
    <row r="35" s="4" customFormat="true" ht="14.25" spans="1:5">
      <c r="A35" s="12">
        <v>33</v>
      </c>
      <c r="B35" s="13" t="s">
        <v>72</v>
      </c>
      <c r="C35" s="13" t="s">
        <v>73</v>
      </c>
      <c r="D35" s="13" t="s">
        <v>53</v>
      </c>
      <c r="E35" s="15">
        <v>44586</v>
      </c>
    </row>
    <row r="36" s="4" customFormat="true" ht="14.25" spans="1:5">
      <c r="A36" s="12">
        <v>34</v>
      </c>
      <c r="B36" s="13" t="s">
        <v>74</v>
      </c>
      <c r="C36" s="13" t="s">
        <v>75</v>
      </c>
      <c r="D36" s="13" t="s">
        <v>8</v>
      </c>
      <c r="E36" s="15">
        <v>44586</v>
      </c>
    </row>
    <row r="37" s="4" customFormat="true" ht="14.25" spans="1:5">
      <c r="A37" s="12">
        <v>35</v>
      </c>
      <c r="B37" s="13" t="s">
        <v>76</v>
      </c>
      <c r="C37" s="13" t="s">
        <v>77</v>
      </c>
      <c r="D37" s="13" t="s">
        <v>8</v>
      </c>
      <c r="E37" s="15">
        <v>44586</v>
      </c>
    </row>
    <row r="38" s="4" customFormat="true" ht="14.25" spans="1:5">
      <c r="A38" s="12">
        <v>36</v>
      </c>
      <c r="B38" s="13" t="s">
        <v>78</v>
      </c>
      <c r="C38" s="13" t="s">
        <v>79</v>
      </c>
      <c r="D38" s="13" t="s">
        <v>8</v>
      </c>
      <c r="E38" s="15">
        <v>44586</v>
      </c>
    </row>
    <row r="39" s="4" customFormat="true" ht="14.25" spans="1:5">
      <c r="A39" s="12">
        <v>37</v>
      </c>
      <c r="B39" s="13" t="s">
        <v>80</v>
      </c>
      <c r="C39" s="13" t="s">
        <v>81</v>
      </c>
      <c r="D39" s="13" t="s">
        <v>8</v>
      </c>
      <c r="E39" s="15">
        <v>44586</v>
      </c>
    </row>
    <row r="40" s="4" customFormat="true" ht="14.25" spans="1:5">
      <c r="A40" s="12">
        <v>38</v>
      </c>
      <c r="B40" s="13" t="s">
        <v>82</v>
      </c>
      <c r="C40" s="13" t="s">
        <v>83</v>
      </c>
      <c r="D40" s="13" t="s">
        <v>8</v>
      </c>
      <c r="E40" s="15">
        <v>44588</v>
      </c>
    </row>
    <row r="41" s="4" customFormat="true" ht="28.5" spans="1:5">
      <c r="A41" s="12">
        <v>39</v>
      </c>
      <c r="B41" s="13" t="s">
        <v>84</v>
      </c>
      <c r="C41" s="13" t="s">
        <v>85</v>
      </c>
      <c r="D41" s="13" t="s">
        <v>8</v>
      </c>
      <c r="E41" s="15">
        <v>44588</v>
      </c>
    </row>
    <row r="42" s="4" customFormat="true" ht="14.25" spans="1:5">
      <c r="A42" s="12">
        <v>40</v>
      </c>
      <c r="B42" s="13" t="s">
        <v>86</v>
      </c>
      <c r="C42" s="13" t="s">
        <v>87</v>
      </c>
      <c r="D42" s="13" t="s">
        <v>8</v>
      </c>
      <c r="E42" s="15">
        <v>44588</v>
      </c>
    </row>
    <row r="43" s="4" customFormat="true" ht="14.25" spans="1:5">
      <c r="A43" s="12">
        <v>41</v>
      </c>
      <c r="B43" s="13" t="s">
        <v>88</v>
      </c>
      <c r="C43" s="13" t="s">
        <v>89</v>
      </c>
      <c r="D43" s="13" t="s">
        <v>8</v>
      </c>
      <c r="E43" s="15">
        <v>44588</v>
      </c>
    </row>
    <row r="44" s="4" customFormat="true" ht="14.25" spans="1:5">
      <c r="A44" s="12">
        <v>42</v>
      </c>
      <c r="B44" s="13" t="s">
        <v>90</v>
      </c>
      <c r="C44" s="13" t="s">
        <v>91</v>
      </c>
      <c r="D44" s="13" t="s">
        <v>53</v>
      </c>
      <c r="E44" s="15">
        <v>44591</v>
      </c>
    </row>
    <row r="45" s="4" customFormat="true" ht="14.25" spans="1:5">
      <c r="A45" s="12">
        <v>43</v>
      </c>
      <c r="B45" s="13" t="s">
        <v>92</v>
      </c>
      <c r="C45" s="13" t="s">
        <v>93</v>
      </c>
      <c r="D45" s="13" t="s">
        <v>8</v>
      </c>
      <c r="E45" s="15">
        <v>44591</v>
      </c>
    </row>
    <row r="46" s="4" customFormat="true" ht="14.25" spans="1:5">
      <c r="A46" s="12">
        <v>44</v>
      </c>
      <c r="B46" s="13" t="s">
        <v>94</v>
      </c>
      <c r="C46" s="13" t="s">
        <v>95</v>
      </c>
      <c r="D46" s="13" t="s">
        <v>8</v>
      </c>
      <c r="E46" s="15">
        <v>44607</v>
      </c>
    </row>
    <row r="47" s="4" customFormat="true" ht="14.25" spans="1:5">
      <c r="A47" s="12">
        <v>45</v>
      </c>
      <c r="B47" s="13" t="s">
        <v>96</v>
      </c>
      <c r="C47" s="13" t="s">
        <v>97</v>
      </c>
      <c r="D47" s="13" t="s">
        <v>8</v>
      </c>
      <c r="E47" s="15">
        <v>44607</v>
      </c>
    </row>
    <row r="48" s="4" customFormat="true" ht="14.25" spans="1:5">
      <c r="A48" s="12">
        <v>46</v>
      </c>
      <c r="B48" s="13" t="s">
        <v>98</v>
      </c>
      <c r="C48" s="13" t="s">
        <v>99</v>
      </c>
      <c r="D48" s="13" t="s">
        <v>8</v>
      </c>
      <c r="E48" s="15">
        <v>44610</v>
      </c>
    </row>
    <row r="49" s="4" customFormat="true" ht="14.25" spans="1:5">
      <c r="A49" s="12">
        <v>47</v>
      </c>
      <c r="B49" s="13" t="s">
        <v>100</v>
      </c>
      <c r="C49" s="13" t="s">
        <v>101</v>
      </c>
      <c r="D49" s="13" t="s">
        <v>8</v>
      </c>
      <c r="E49" s="15">
        <v>44616</v>
      </c>
    </row>
    <row r="50" s="4" customFormat="true" ht="14.25" spans="1:5">
      <c r="A50" s="12">
        <v>48</v>
      </c>
      <c r="B50" s="13" t="s">
        <v>102</v>
      </c>
      <c r="C50" s="13" t="s">
        <v>103</v>
      </c>
      <c r="D50" s="13" t="s">
        <v>8</v>
      </c>
      <c r="E50" s="15">
        <v>44620</v>
      </c>
    </row>
    <row r="51" s="4" customFormat="true" ht="14.25" spans="1:5">
      <c r="A51" s="12">
        <v>49</v>
      </c>
      <c r="B51" s="13" t="s">
        <v>104</v>
      </c>
      <c r="C51" s="13" t="s">
        <v>105</v>
      </c>
      <c r="D51" s="13" t="s">
        <v>53</v>
      </c>
      <c r="E51" s="15">
        <v>44622</v>
      </c>
    </row>
    <row r="52" s="4" customFormat="true" ht="14.25" spans="1:5">
      <c r="A52" s="12">
        <v>50</v>
      </c>
      <c r="B52" s="13" t="s">
        <v>106</v>
      </c>
      <c r="C52" s="13" t="s">
        <v>107</v>
      </c>
      <c r="D52" s="13" t="s">
        <v>8</v>
      </c>
      <c r="E52" s="15">
        <v>44622</v>
      </c>
    </row>
    <row r="53" s="4" customFormat="true" ht="28.5" spans="1:5">
      <c r="A53" s="12">
        <v>51</v>
      </c>
      <c r="B53" s="13" t="s">
        <v>108</v>
      </c>
      <c r="C53" s="13" t="s">
        <v>109</v>
      </c>
      <c r="D53" s="13" t="s">
        <v>8</v>
      </c>
      <c r="E53" s="15">
        <v>44634</v>
      </c>
    </row>
    <row r="54" s="4" customFormat="true" ht="14.25" spans="1:5">
      <c r="A54" s="12">
        <v>52</v>
      </c>
      <c r="B54" s="13" t="s">
        <v>110</v>
      </c>
      <c r="C54" s="13" t="s">
        <v>111</v>
      </c>
      <c r="D54" s="13" t="s">
        <v>8</v>
      </c>
      <c r="E54" s="15">
        <v>44634</v>
      </c>
    </row>
    <row r="55" s="4" customFormat="true" ht="14.25" spans="1:5">
      <c r="A55" s="12">
        <v>53</v>
      </c>
      <c r="B55" s="13" t="s">
        <v>112</v>
      </c>
      <c r="C55" s="13" t="s">
        <v>113</v>
      </c>
      <c r="D55" s="13" t="s">
        <v>8</v>
      </c>
      <c r="E55" s="15">
        <v>44641</v>
      </c>
    </row>
    <row r="56" s="4" customFormat="true" ht="14.25" spans="1:5">
      <c r="A56" s="12">
        <v>54</v>
      </c>
      <c r="B56" s="13" t="s">
        <v>114</v>
      </c>
      <c r="C56" s="13" t="s">
        <v>115</v>
      </c>
      <c r="D56" s="13" t="s">
        <v>8</v>
      </c>
      <c r="E56" s="15">
        <v>44641</v>
      </c>
    </row>
    <row r="57" s="4" customFormat="true" ht="14.25" spans="1:5">
      <c r="A57" s="12">
        <v>55</v>
      </c>
      <c r="B57" s="13" t="s">
        <v>116</v>
      </c>
      <c r="C57" s="13" t="s">
        <v>117</v>
      </c>
      <c r="D57" s="13" t="s">
        <v>8</v>
      </c>
      <c r="E57" s="15">
        <v>44641</v>
      </c>
    </row>
    <row r="58" s="4" customFormat="true" ht="14.25" spans="1:5">
      <c r="A58" s="12">
        <v>56</v>
      </c>
      <c r="B58" s="13" t="s">
        <v>118</v>
      </c>
      <c r="C58" s="13" t="s">
        <v>119</v>
      </c>
      <c r="D58" s="13" t="s">
        <v>8</v>
      </c>
      <c r="E58" s="15">
        <v>44641</v>
      </c>
    </row>
    <row r="59" s="4" customFormat="true" ht="14.25" spans="1:5">
      <c r="A59" s="12">
        <v>57</v>
      </c>
      <c r="B59" s="13" t="s">
        <v>120</v>
      </c>
      <c r="C59" s="13" t="s">
        <v>121</v>
      </c>
      <c r="D59" s="13" t="s">
        <v>8</v>
      </c>
      <c r="E59" s="15">
        <v>44643</v>
      </c>
    </row>
    <row r="60" s="4" customFormat="true" ht="14.25" spans="1:5">
      <c r="A60" s="12">
        <v>58</v>
      </c>
      <c r="B60" s="13" t="s">
        <v>122</v>
      </c>
      <c r="C60" s="13" t="s">
        <v>123</v>
      </c>
      <c r="D60" s="13" t="s">
        <v>8</v>
      </c>
      <c r="E60" s="15">
        <v>44643</v>
      </c>
    </row>
    <row r="61" s="4" customFormat="true" ht="14.25" spans="1:5">
      <c r="A61" s="12">
        <v>59</v>
      </c>
      <c r="B61" s="13" t="s">
        <v>124</v>
      </c>
      <c r="C61" s="13" t="s">
        <v>125</v>
      </c>
      <c r="D61" s="13" t="s">
        <v>8</v>
      </c>
      <c r="E61" s="15">
        <v>44643</v>
      </c>
    </row>
    <row r="62" s="4" customFormat="true" ht="14.25" spans="1:5">
      <c r="A62" s="12">
        <v>60</v>
      </c>
      <c r="B62" s="13" t="s">
        <v>126</v>
      </c>
      <c r="C62" s="13" t="s">
        <v>127</v>
      </c>
      <c r="D62" s="13" t="s">
        <v>8</v>
      </c>
      <c r="E62" s="15">
        <v>44643</v>
      </c>
    </row>
    <row r="63" s="4" customFormat="true" ht="14.25" spans="1:5">
      <c r="A63" s="12">
        <v>61</v>
      </c>
      <c r="B63" s="13" t="s">
        <v>128</v>
      </c>
      <c r="C63" s="13" t="s">
        <v>129</v>
      </c>
      <c r="D63" s="13" t="s">
        <v>8</v>
      </c>
      <c r="E63" s="15">
        <v>44643</v>
      </c>
    </row>
    <row r="64" s="4" customFormat="true" ht="14.25" spans="1:5">
      <c r="A64" s="12">
        <v>62</v>
      </c>
      <c r="B64" s="13" t="s">
        <v>130</v>
      </c>
      <c r="C64" s="13" t="s">
        <v>131</v>
      </c>
      <c r="D64" s="13" t="s">
        <v>8</v>
      </c>
      <c r="E64" s="15">
        <v>44645</v>
      </c>
    </row>
    <row r="65" s="4" customFormat="true" ht="14.25" spans="1:5">
      <c r="A65" s="12">
        <v>63</v>
      </c>
      <c r="B65" s="13" t="s">
        <v>132</v>
      </c>
      <c r="C65" s="13" t="s">
        <v>133</v>
      </c>
      <c r="D65" s="13" t="s">
        <v>8</v>
      </c>
      <c r="E65" s="15">
        <v>44645</v>
      </c>
    </row>
    <row r="66" s="4" customFormat="true" ht="14.25" spans="1:5">
      <c r="A66" s="12">
        <v>64</v>
      </c>
      <c r="B66" s="13" t="s">
        <v>134</v>
      </c>
      <c r="C66" s="13" t="s">
        <v>135</v>
      </c>
      <c r="D66" s="13" t="s">
        <v>8</v>
      </c>
      <c r="E66" s="15">
        <v>44645</v>
      </c>
    </row>
    <row r="67" s="4" customFormat="true" ht="14.25" spans="1:5">
      <c r="A67" s="12">
        <v>65</v>
      </c>
      <c r="B67" s="13" t="s">
        <v>136</v>
      </c>
      <c r="C67" s="13" t="s">
        <v>137</v>
      </c>
      <c r="D67" s="13" t="s">
        <v>8</v>
      </c>
      <c r="E67" s="15">
        <v>44645</v>
      </c>
    </row>
    <row r="68" s="4" customFormat="true" ht="14.25" spans="1:5">
      <c r="A68" s="12">
        <v>66</v>
      </c>
      <c r="B68" s="13" t="s">
        <v>138</v>
      </c>
      <c r="C68" s="13" t="s">
        <v>139</v>
      </c>
      <c r="D68" s="13" t="s">
        <v>8</v>
      </c>
      <c r="E68" s="15">
        <v>44645</v>
      </c>
    </row>
    <row r="69" s="4" customFormat="true" ht="14.25" spans="1:5">
      <c r="A69" s="12">
        <v>67</v>
      </c>
      <c r="B69" s="13" t="s">
        <v>140</v>
      </c>
      <c r="C69" s="13" t="s">
        <v>141</v>
      </c>
      <c r="D69" s="13" t="s">
        <v>8</v>
      </c>
      <c r="E69" s="15">
        <v>44645</v>
      </c>
    </row>
    <row r="70" s="4" customFormat="true" ht="14.25" spans="1:5">
      <c r="A70" s="12">
        <v>68</v>
      </c>
      <c r="B70" s="13" t="s">
        <v>142</v>
      </c>
      <c r="C70" s="13" t="s">
        <v>143</v>
      </c>
      <c r="D70" s="13" t="s">
        <v>8</v>
      </c>
      <c r="E70" s="15">
        <v>44648</v>
      </c>
    </row>
    <row r="71" s="4" customFormat="true" ht="14.25" spans="1:5">
      <c r="A71" s="12">
        <v>69</v>
      </c>
      <c r="B71" s="13" t="s">
        <v>144</v>
      </c>
      <c r="C71" s="13" t="s">
        <v>145</v>
      </c>
      <c r="D71" s="13" t="s">
        <v>8</v>
      </c>
      <c r="E71" s="15">
        <v>44648</v>
      </c>
    </row>
    <row r="72" s="4" customFormat="true" ht="14.25" spans="1:5">
      <c r="A72" s="12">
        <v>70</v>
      </c>
      <c r="B72" s="13" t="s">
        <v>146</v>
      </c>
      <c r="C72" s="13" t="s">
        <v>147</v>
      </c>
      <c r="D72" s="13" t="s">
        <v>8</v>
      </c>
      <c r="E72" s="15">
        <v>44648</v>
      </c>
    </row>
    <row r="73" s="4" customFormat="true" ht="14.25" spans="1:5">
      <c r="A73" s="12">
        <v>71</v>
      </c>
      <c r="B73" s="13" t="s">
        <v>148</v>
      </c>
      <c r="C73" s="13" t="s">
        <v>149</v>
      </c>
      <c r="D73" s="13" t="s">
        <v>8</v>
      </c>
      <c r="E73" s="15">
        <v>44648</v>
      </c>
    </row>
    <row r="74" s="4" customFormat="true" ht="14.25" spans="1:5">
      <c r="A74" s="12">
        <v>72</v>
      </c>
      <c r="B74" s="13" t="s">
        <v>150</v>
      </c>
      <c r="C74" s="13" t="s">
        <v>151</v>
      </c>
      <c r="D74" s="13" t="s">
        <v>8</v>
      </c>
      <c r="E74" s="15">
        <v>44648</v>
      </c>
    </row>
    <row r="75" s="4" customFormat="true" ht="14.25" spans="1:5">
      <c r="A75" s="12">
        <v>73</v>
      </c>
      <c r="B75" s="13" t="s">
        <v>152</v>
      </c>
      <c r="C75" s="13" t="s">
        <v>153</v>
      </c>
      <c r="D75" s="13" t="s">
        <v>8</v>
      </c>
      <c r="E75" s="15">
        <v>44650</v>
      </c>
    </row>
    <row r="76" s="4" customFormat="true" ht="14.25" spans="1:5">
      <c r="A76" s="12">
        <v>74</v>
      </c>
      <c r="B76" s="13" t="s">
        <v>154</v>
      </c>
      <c r="C76" s="13" t="s">
        <v>155</v>
      </c>
      <c r="D76" s="13" t="s">
        <v>53</v>
      </c>
      <c r="E76" s="15">
        <v>44650</v>
      </c>
    </row>
    <row r="77" s="4" customFormat="true" ht="14.25" spans="1:5">
      <c r="A77" s="12">
        <v>75</v>
      </c>
      <c r="B77" s="13" t="s">
        <v>156</v>
      </c>
      <c r="C77" s="13" t="s">
        <v>157</v>
      </c>
      <c r="D77" s="13" t="s">
        <v>8</v>
      </c>
      <c r="E77" s="15">
        <v>44652</v>
      </c>
    </row>
    <row r="78" s="4" customFormat="true" ht="14.25" spans="1:5">
      <c r="A78" s="12">
        <v>76</v>
      </c>
      <c r="B78" s="13" t="s">
        <v>158</v>
      </c>
      <c r="C78" s="13" t="s">
        <v>159</v>
      </c>
      <c r="D78" s="13" t="s">
        <v>8</v>
      </c>
      <c r="E78" s="15">
        <v>44652</v>
      </c>
    </row>
    <row r="79" s="4" customFormat="true" ht="14.25" spans="1:5">
      <c r="A79" s="12">
        <v>77</v>
      </c>
      <c r="B79" s="13" t="s">
        <v>160</v>
      </c>
      <c r="C79" s="13" t="s">
        <v>161</v>
      </c>
      <c r="D79" s="13" t="s">
        <v>8</v>
      </c>
      <c r="E79" s="15">
        <v>44652</v>
      </c>
    </row>
    <row r="80" s="4" customFormat="true" ht="14.25" spans="1:5">
      <c r="A80" s="12">
        <v>78</v>
      </c>
      <c r="B80" s="13" t="s">
        <v>162</v>
      </c>
      <c r="C80" s="13" t="s">
        <v>163</v>
      </c>
      <c r="D80" s="13" t="s">
        <v>8</v>
      </c>
      <c r="E80" s="15">
        <v>44652</v>
      </c>
    </row>
    <row r="81" s="4" customFormat="true" ht="14.25" spans="1:5">
      <c r="A81" s="12">
        <v>79</v>
      </c>
      <c r="B81" s="13" t="s">
        <v>164</v>
      </c>
      <c r="C81" s="13" t="s">
        <v>165</v>
      </c>
      <c r="D81" s="13" t="s">
        <v>8</v>
      </c>
      <c r="E81" s="15">
        <v>44658</v>
      </c>
    </row>
    <row r="82" s="4" customFormat="true" ht="14.25" spans="1:5">
      <c r="A82" s="12">
        <v>80</v>
      </c>
      <c r="B82" s="13" t="s">
        <v>166</v>
      </c>
      <c r="C82" s="13" t="s">
        <v>167</v>
      </c>
      <c r="D82" s="13" t="s">
        <v>8</v>
      </c>
      <c r="E82" s="15">
        <v>44658</v>
      </c>
    </row>
    <row r="83" s="4" customFormat="true" ht="14.25" spans="1:5">
      <c r="A83" s="12">
        <v>81</v>
      </c>
      <c r="B83" s="13" t="s">
        <v>168</v>
      </c>
      <c r="C83" s="13" t="s">
        <v>169</v>
      </c>
      <c r="D83" s="13" t="s">
        <v>8</v>
      </c>
      <c r="E83" s="15">
        <v>44664</v>
      </c>
    </row>
    <row r="84" s="5" customFormat="true" ht="14.25" spans="1:5">
      <c r="A84" s="12">
        <v>82</v>
      </c>
      <c r="B84" s="13" t="s">
        <v>170</v>
      </c>
      <c r="C84" s="13" t="s">
        <v>171</v>
      </c>
      <c r="D84" s="13" t="s">
        <v>8</v>
      </c>
      <c r="E84" s="15">
        <v>44664</v>
      </c>
    </row>
    <row r="85" s="5" customFormat="true" ht="14.25" spans="1:5">
      <c r="A85" s="12">
        <v>83</v>
      </c>
      <c r="B85" s="13" t="s">
        <v>172</v>
      </c>
      <c r="C85" s="13" t="s">
        <v>173</v>
      </c>
      <c r="D85" s="13" t="s">
        <v>8</v>
      </c>
      <c r="E85" s="15">
        <v>44672</v>
      </c>
    </row>
    <row r="86" s="5" customFormat="true" ht="14.25" spans="1:5">
      <c r="A86" s="12">
        <v>84</v>
      </c>
      <c r="B86" s="13" t="s">
        <v>174</v>
      </c>
      <c r="C86" s="13" t="s">
        <v>175</v>
      </c>
      <c r="D86" s="13" t="s">
        <v>8</v>
      </c>
      <c r="E86" s="15">
        <v>44672</v>
      </c>
    </row>
    <row r="87" s="5" customFormat="true" ht="14.25" spans="1:5">
      <c r="A87" s="12">
        <v>85</v>
      </c>
      <c r="B87" s="13" t="s">
        <v>176</v>
      </c>
      <c r="C87" s="13" t="s">
        <v>177</v>
      </c>
      <c r="D87" s="13" t="s">
        <v>8</v>
      </c>
      <c r="E87" s="15">
        <v>44672</v>
      </c>
    </row>
    <row r="88" s="5" customFormat="true" ht="14.25" spans="1:5">
      <c r="A88" s="12">
        <v>86</v>
      </c>
      <c r="B88" s="13" t="s">
        <v>178</v>
      </c>
      <c r="C88" s="13" t="s">
        <v>179</v>
      </c>
      <c r="D88" s="13" t="s">
        <v>8</v>
      </c>
      <c r="E88" s="15">
        <v>44672</v>
      </c>
    </row>
    <row r="89" s="5" customFormat="true" ht="14.25" spans="1:5">
      <c r="A89" s="12">
        <v>87</v>
      </c>
      <c r="B89" s="13" t="s">
        <v>180</v>
      </c>
      <c r="C89" s="13" t="s">
        <v>181</v>
      </c>
      <c r="D89" s="13" t="s">
        <v>8</v>
      </c>
      <c r="E89" s="15">
        <v>44673</v>
      </c>
    </row>
    <row r="90" s="5" customFormat="true" ht="14.25" spans="1:5">
      <c r="A90" s="12">
        <v>88</v>
      </c>
      <c r="B90" s="13" t="s">
        <v>182</v>
      </c>
      <c r="C90" s="13" t="s">
        <v>183</v>
      </c>
      <c r="D90" s="13" t="s">
        <v>8</v>
      </c>
      <c r="E90" s="15">
        <v>44673</v>
      </c>
    </row>
    <row r="91" s="5" customFormat="true" ht="14.25" spans="1:5">
      <c r="A91" s="12">
        <v>89</v>
      </c>
      <c r="B91" s="13" t="s">
        <v>184</v>
      </c>
      <c r="C91" s="13" t="s">
        <v>185</v>
      </c>
      <c r="D91" s="13" t="s">
        <v>8</v>
      </c>
      <c r="E91" s="15">
        <v>44673</v>
      </c>
    </row>
    <row r="92" s="5" customFormat="true" ht="14.25" spans="1:5">
      <c r="A92" s="12">
        <v>90</v>
      </c>
      <c r="B92" s="13" t="s">
        <v>186</v>
      </c>
      <c r="C92" s="13" t="s">
        <v>187</v>
      </c>
      <c r="D92" s="13" t="s">
        <v>8</v>
      </c>
      <c r="E92" s="15">
        <v>44676</v>
      </c>
    </row>
    <row r="93" s="5" customFormat="true" ht="14.25" spans="1:5">
      <c r="A93" s="12">
        <v>91</v>
      </c>
      <c r="B93" s="13" t="s">
        <v>188</v>
      </c>
      <c r="C93" s="13" t="s">
        <v>189</v>
      </c>
      <c r="D93" s="13" t="s">
        <v>8</v>
      </c>
      <c r="E93" s="15">
        <v>44676</v>
      </c>
    </row>
    <row r="94" s="5" customFormat="true" ht="14.25" spans="1:5">
      <c r="A94" s="12">
        <v>92</v>
      </c>
      <c r="B94" s="13" t="s">
        <v>190</v>
      </c>
      <c r="C94" s="13" t="s">
        <v>191</v>
      </c>
      <c r="D94" s="13" t="s">
        <v>8</v>
      </c>
      <c r="E94" s="15">
        <v>44678</v>
      </c>
    </row>
    <row r="95" s="5" customFormat="true" ht="14.25" spans="1:5">
      <c r="A95" s="12">
        <v>93</v>
      </c>
      <c r="B95" s="13" t="s">
        <v>192</v>
      </c>
      <c r="C95" s="13" t="s">
        <v>193</v>
      </c>
      <c r="D95" s="13" t="s">
        <v>8</v>
      </c>
      <c r="E95" s="15">
        <v>44678</v>
      </c>
    </row>
    <row r="96" s="5" customFormat="true" ht="14.25" spans="1:5">
      <c r="A96" s="12">
        <v>94</v>
      </c>
      <c r="B96" s="13" t="s">
        <v>194</v>
      </c>
      <c r="C96" s="13" t="s">
        <v>195</v>
      </c>
      <c r="D96" s="13" t="s">
        <v>8</v>
      </c>
      <c r="E96" s="15">
        <v>44678</v>
      </c>
    </row>
    <row r="97" s="5" customFormat="true" ht="14.25" spans="1:5">
      <c r="A97" s="12">
        <v>95</v>
      </c>
      <c r="B97" s="13" t="s">
        <v>196</v>
      </c>
      <c r="C97" s="13" t="s">
        <v>197</v>
      </c>
      <c r="D97" s="13" t="s">
        <v>8</v>
      </c>
      <c r="E97" s="15">
        <v>44678</v>
      </c>
    </row>
    <row r="98" s="5" customFormat="true" ht="14.25" spans="1:5">
      <c r="A98" s="12">
        <v>96</v>
      </c>
      <c r="B98" s="13" t="s">
        <v>198</v>
      </c>
      <c r="C98" s="13" t="s">
        <v>199</v>
      </c>
      <c r="D98" s="13" t="s">
        <v>8</v>
      </c>
      <c r="E98" s="15">
        <v>44678</v>
      </c>
    </row>
    <row r="99" s="5" customFormat="true" ht="28.5" spans="1:5">
      <c r="A99" s="12">
        <v>97</v>
      </c>
      <c r="B99" s="13" t="s">
        <v>200</v>
      </c>
      <c r="C99" s="13" t="s">
        <v>201</v>
      </c>
      <c r="D99" s="13" t="s">
        <v>8</v>
      </c>
      <c r="E99" s="15">
        <v>44679</v>
      </c>
    </row>
    <row r="100" s="5" customFormat="true" ht="14.25" spans="1:5">
      <c r="A100" s="12">
        <v>98</v>
      </c>
      <c r="B100" s="13" t="s">
        <v>202</v>
      </c>
      <c r="C100" s="13" t="s">
        <v>203</v>
      </c>
      <c r="D100" s="13" t="s">
        <v>8</v>
      </c>
      <c r="E100" s="15">
        <v>44687</v>
      </c>
    </row>
    <row r="101" s="5" customFormat="true" ht="14.25" spans="1:5">
      <c r="A101" s="12">
        <v>99</v>
      </c>
      <c r="B101" s="13" t="s">
        <v>204</v>
      </c>
      <c r="C101" s="13" t="s">
        <v>205</v>
      </c>
      <c r="D101" s="13" t="s">
        <v>8</v>
      </c>
      <c r="E101" s="15">
        <v>44687</v>
      </c>
    </row>
    <row r="102" s="5" customFormat="true" ht="14.25" spans="1:5">
      <c r="A102" s="12">
        <v>100</v>
      </c>
      <c r="B102" s="13" t="s">
        <v>206</v>
      </c>
      <c r="C102" s="13" t="s">
        <v>207</v>
      </c>
      <c r="D102" s="13" t="s">
        <v>8</v>
      </c>
      <c r="E102" s="15">
        <v>44687</v>
      </c>
    </row>
    <row r="103" s="5" customFormat="true" ht="14.25" spans="1:5">
      <c r="A103" s="12">
        <v>101</v>
      </c>
      <c r="B103" s="13" t="s">
        <v>208</v>
      </c>
      <c r="C103" s="13" t="s">
        <v>209</v>
      </c>
      <c r="D103" s="13" t="s">
        <v>8</v>
      </c>
      <c r="E103" s="15">
        <v>44687</v>
      </c>
    </row>
    <row r="104" s="5" customFormat="true" ht="14.25" spans="1:5">
      <c r="A104" s="12">
        <v>102</v>
      </c>
      <c r="B104" s="13" t="s">
        <v>210</v>
      </c>
      <c r="C104" s="13" t="s">
        <v>211</v>
      </c>
      <c r="D104" s="13" t="s">
        <v>8</v>
      </c>
      <c r="E104" s="15">
        <v>44691</v>
      </c>
    </row>
    <row r="105" s="5" customFormat="true" ht="14.25" spans="1:5">
      <c r="A105" s="12">
        <v>103</v>
      </c>
      <c r="B105" s="13" t="s">
        <v>212</v>
      </c>
      <c r="C105" s="13" t="s">
        <v>213</v>
      </c>
      <c r="D105" s="13" t="s">
        <v>8</v>
      </c>
      <c r="E105" s="15">
        <v>44691</v>
      </c>
    </row>
    <row r="106" s="5" customFormat="true" ht="14.25" spans="1:5">
      <c r="A106" s="12">
        <v>104</v>
      </c>
      <c r="B106" s="13" t="s">
        <v>214</v>
      </c>
      <c r="C106" s="13" t="s">
        <v>215</v>
      </c>
      <c r="D106" s="13" t="s">
        <v>8</v>
      </c>
      <c r="E106" s="15">
        <v>44692</v>
      </c>
    </row>
    <row r="107" s="5" customFormat="true" ht="14.25" spans="1:5">
      <c r="A107" s="12">
        <v>105</v>
      </c>
      <c r="B107" s="13" t="s">
        <v>216</v>
      </c>
      <c r="C107" s="13" t="s">
        <v>217</v>
      </c>
      <c r="D107" s="13" t="s">
        <v>8</v>
      </c>
      <c r="E107" s="15">
        <v>44694</v>
      </c>
    </row>
    <row r="108" s="5" customFormat="true" ht="14.25" spans="1:5">
      <c r="A108" s="12">
        <v>106</v>
      </c>
      <c r="B108" s="13" t="s">
        <v>218</v>
      </c>
      <c r="C108" s="13" t="s">
        <v>219</v>
      </c>
      <c r="D108" s="13" t="s">
        <v>8</v>
      </c>
      <c r="E108" s="15">
        <v>44694</v>
      </c>
    </row>
    <row r="109" s="5" customFormat="true" ht="14.25" spans="1:5">
      <c r="A109" s="12">
        <v>107</v>
      </c>
      <c r="B109" s="13" t="s">
        <v>220</v>
      </c>
      <c r="C109" s="13" t="s">
        <v>221</v>
      </c>
      <c r="D109" s="13" t="s">
        <v>8</v>
      </c>
      <c r="E109" s="15">
        <v>44694</v>
      </c>
    </row>
    <row r="110" s="5" customFormat="true" ht="14.25" spans="1:5">
      <c r="A110" s="12">
        <v>108</v>
      </c>
      <c r="B110" s="13" t="s">
        <v>222</v>
      </c>
      <c r="C110" s="13" t="s">
        <v>223</v>
      </c>
      <c r="D110" s="13" t="s">
        <v>8</v>
      </c>
      <c r="E110" s="15">
        <v>44694</v>
      </c>
    </row>
    <row r="111" s="5" customFormat="true" ht="14.25" spans="1:5">
      <c r="A111" s="12">
        <v>109</v>
      </c>
      <c r="B111" s="13" t="s">
        <v>224</v>
      </c>
      <c r="C111" s="13" t="s">
        <v>225</v>
      </c>
      <c r="D111" s="13" t="s">
        <v>8</v>
      </c>
      <c r="E111" s="15">
        <v>44694</v>
      </c>
    </row>
    <row r="112" s="5" customFormat="true" ht="28.5" spans="1:5">
      <c r="A112" s="12">
        <v>110</v>
      </c>
      <c r="B112" s="13" t="s">
        <v>226</v>
      </c>
      <c r="C112" s="13" t="s">
        <v>227</v>
      </c>
      <c r="D112" s="13" t="s">
        <v>8</v>
      </c>
      <c r="E112" s="15">
        <v>44694</v>
      </c>
    </row>
    <row r="113" s="5" customFormat="true" ht="14.25" spans="1:5">
      <c r="A113" s="12">
        <v>111</v>
      </c>
      <c r="B113" s="13" t="s">
        <v>228</v>
      </c>
      <c r="C113" s="13" t="s">
        <v>229</v>
      </c>
      <c r="D113" s="13" t="s">
        <v>8</v>
      </c>
      <c r="E113" s="15">
        <v>44698</v>
      </c>
    </row>
    <row r="114" s="5" customFormat="true" ht="14.25" spans="1:5">
      <c r="A114" s="12">
        <v>112</v>
      </c>
      <c r="B114" s="13" t="s">
        <v>230</v>
      </c>
      <c r="C114" s="13" t="s">
        <v>231</v>
      </c>
      <c r="D114" s="13" t="s">
        <v>8</v>
      </c>
      <c r="E114" s="15">
        <v>44698</v>
      </c>
    </row>
    <row r="115" s="5" customFormat="true" ht="14.25" spans="1:5">
      <c r="A115" s="12">
        <v>113</v>
      </c>
      <c r="B115" s="13" t="s">
        <v>232</v>
      </c>
      <c r="C115" s="13" t="s">
        <v>233</v>
      </c>
      <c r="D115" s="13" t="s">
        <v>8</v>
      </c>
      <c r="E115" s="15">
        <v>44698</v>
      </c>
    </row>
    <row r="116" s="5" customFormat="true" ht="14.25" spans="1:6">
      <c r="A116" s="12">
        <v>114</v>
      </c>
      <c r="B116" s="13" t="s">
        <v>234</v>
      </c>
      <c r="C116" s="13" t="s">
        <v>235</v>
      </c>
      <c r="D116" s="13" t="s">
        <v>8</v>
      </c>
      <c r="E116" s="15">
        <v>44701</v>
      </c>
      <c r="F116" s="6"/>
    </row>
    <row r="117" s="5" customFormat="true" ht="14.25" spans="1:6">
      <c r="A117" s="12">
        <v>115</v>
      </c>
      <c r="B117" s="13" t="s">
        <v>236</v>
      </c>
      <c r="C117" s="13" t="s">
        <v>237</v>
      </c>
      <c r="D117" s="13" t="s">
        <v>8</v>
      </c>
      <c r="E117" s="15">
        <v>44705</v>
      </c>
      <c r="F117" s="6"/>
    </row>
    <row r="118" s="5" customFormat="true" ht="14.25" spans="1:5">
      <c r="A118" s="12">
        <v>116</v>
      </c>
      <c r="B118" s="13" t="s">
        <v>238</v>
      </c>
      <c r="C118" s="13" t="s">
        <v>239</v>
      </c>
      <c r="D118" s="13" t="s">
        <v>8</v>
      </c>
      <c r="E118" s="15">
        <v>44705</v>
      </c>
    </row>
    <row r="119" s="5" customFormat="true" ht="14.25" spans="1:5">
      <c r="A119" s="12">
        <v>117</v>
      </c>
      <c r="B119" s="13" t="s">
        <v>240</v>
      </c>
      <c r="C119" s="13" t="s">
        <v>241</v>
      </c>
      <c r="D119" s="13" t="s">
        <v>8</v>
      </c>
      <c r="E119" s="15">
        <v>44705</v>
      </c>
    </row>
    <row r="120" s="5" customFormat="true" ht="14.25" spans="1:6">
      <c r="A120" s="12">
        <v>118</v>
      </c>
      <c r="B120" s="13" t="s">
        <v>242</v>
      </c>
      <c r="C120" s="13" t="s">
        <v>243</v>
      </c>
      <c r="D120" s="13" t="s">
        <v>8</v>
      </c>
      <c r="E120" s="15">
        <v>44705</v>
      </c>
      <c r="F120" s="6"/>
    </row>
    <row r="121" s="5" customFormat="true" ht="14.25" spans="1:5">
      <c r="A121" s="12">
        <v>119</v>
      </c>
      <c r="B121" s="13" t="s">
        <v>244</v>
      </c>
      <c r="C121" s="13" t="s">
        <v>245</v>
      </c>
      <c r="D121" s="13" t="s">
        <v>8</v>
      </c>
      <c r="E121" s="15">
        <v>44705</v>
      </c>
    </row>
    <row r="122" s="5" customFormat="true" ht="14.25" spans="1:6">
      <c r="A122" s="12">
        <v>120</v>
      </c>
      <c r="B122" s="13" t="s">
        <v>246</v>
      </c>
      <c r="C122" s="13" t="s">
        <v>247</v>
      </c>
      <c r="D122" s="13" t="s">
        <v>8</v>
      </c>
      <c r="E122" s="15">
        <v>44706</v>
      </c>
      <c r="F122" s="6"/>
    </row>
    <row r="123" s="5" customFormat="true" ht="14.25" spans="1:6">
      <c r="A123" s="12">
        <v>121</v>
      </c>
      <c r="B123" s="13" t="s">
        <v>248</v>
      </c>
      <c r="C123" s="13" t="s">
        <v>249</v>
      </c>
      <c r="D123" s="13" t="s">
        <v>8</v>
      </c>
      <c r="E123" s="15">
        <v>44706</v>
      </c>
      <c r="F123" s="6"/>
    </row>
    <row r="124" s="5" customFormat="true" ht="14.25" spans="1:6">
      <c r="A124" s="12">
        <v>122</v>
      </c>
      <c r="B124" s="13" t="s">
        <v>250</v>
      </c>
      <c r="C124" s="13" t="s">
        <v>251</v>
      </c>
      <c r="D124" s="13" t="s">
        <v>8</v>
      </c>
      <c r="E124" s="15">
        <v>44706</v>
      </c>
      <c r="F124" s="6"/>
    </row>
    <row r="125" s="5" customFormat="true" ht="14.25" spans="1:6">
      <c r="A125" s="12">
        <v>123</v>
      </c>
      <c r="B125" s="13" t="s">
        <v>252</v>
      </c>
      <c r="C125" s="13" t="s">
        <v>253</v>
      </c>
      <c r="D125" s="13" t="s">
        <v>8</v>
      </c>
      <c r="E125" s="15">
        <v>44706</v>
      </c>
      <c r="F125" s="6"/>
    </row>
    <row r="126" s="5" customFormat="true" ht="14.25" spans="1:5">
      <c r="A126" s="12">
        <v>124</v>
      </c>
      <c r="B126" s="13" t="s">
        <v>254</v>
      </c>
      <c r="C126" s="13" t="s">
        <v>255</v>
      </c>
      <c r="D126" s="13" t="s">
        <v>8</v>
      </c>
      <c r="E126" s="15">
        <v>44706</v>
      </c>
    </row>
    <row r="127" s="5" customFormat="true" ht="14.25" spans="1:5">
      <c r="A127" s="12">
        <v>125</v>
      </c>
      <c r="B127" s="13" t="s">
        <v>256</v>
      </c>
      <c r="C127" s="13" t="s">
        <v>257</v>
      </c>
      <c r="D127" s="13" t="s">
        <v>8</v>
      </c>
      <c r="E127" s="15">
        <v>44708</v>
      </c>
    </row>
    <row r="128" s="6" customFormat="true" ht="14.25" spans="1:5">
      <c r="A128" s="12">
        <v>126</v>
      </c>
      <c r="B128" s="13" t="s">
        <v>258</v>
      </c>
      <c r="C128" s="13" t="s">
        <v>259</v>
      </c>
      <c r="D128" s="13" t="s">
        <v>8</v>
      </c>
      <c r="E128" s="15">
        <v>44708</v>
      </c>
    </row>
    <row r="129" s="6" customFormat="true" ht="14.25" spans="1:5">
      <c r="A129" s="12">
        <v>127</v>
      </c>
      <c r="B129" s="13" t="s">
        <v>260</v>
      </c>
      <c r="C129" s="13" t="s">
        <v>261</v>
      </c>
      <c r="D129" s="13" t="s">
        <v>8</v>
      </c>
      <c r="E129" s="15">
        <v>44708</v>
      </c>
    </row>
    <row r="130" s="6" customFormat="true" ht="14.25" spans="1:5">
      <c r="A130" s="12">
        <v>128</v>
      </c>
      <c r="B130" s="13" t="s">
        <v>262</v>
      </c>
      <c r="C130" s="13" t="s">
        <v>263</v>
      </c>
      <c r="D130" s="13" t="s">
        <v>8</v>
      </c>
      <c r="E130" s="15">
        <v>44708</v>
      </c>
    </row>
    <row r="131" s="6" customFormat="true" ht="14.25" spans="1:5">
      <c r="A131" s="12">
        <v>129</v>
      </c>
      <c r="B131" s="13" t="s">
        <v>264</v>
      </c>
      <c r="C131" s="13" t="s">
        <v>265</v>
      </c>
      <c r="D131" s="13" t="s">
        <v>8</v>
      </c>
      <c r="E131" s="15">
        <v>44712</v>
      </c>
    </row>
    <row r="132" s="6" customFormat="true" ht="14.25" spans="1:5">
      <c r="A132" s="12">
        <v>130</v>
      </c>
      <c r="B132" s="13" t="s">
        <v>266</v>
      </c>
      <c r="C132" s="13" t="s">
        <v>267</v>
      </c>
      <c r="D132" s="13" t="s">
        <v>8</v>
      </c>
      <c r="E132" s="15">
        <v>44712</v>
      </c>
    </row>
    <row r="133" s="6" customFormat="true" ht="14.25" spans="1:5">
      <c r="A133" s="12">
        <v>131</v>
      </c>
      <c r="B133" s="13" t="s">
        <v>268</v>
      </c>
      <c r="C133" s="13" t="s">
        <v>269</v>
      </c>
      <c r="D133" s="13" t="s">
        <v>8</v>
      </c>
      <c r="E133" s="15">
        <v>44712</v>
      </c>
    </row>
    <row r="134" s="6" customFormat="true" ht="14.25" spans="1:5">
      <c r="A134" s="12">
        <v>132</v>
      </c>
      <c r="B134" s="13" t="s">
        <v>270</v>
      </c>
      <c r="C134" s="13" t="s">
        <v>271</v>
      </c>
      <c r="D134" s="13" t="s">
        <v>8</v>
      </c>
      <c r="E134" s="15">
        <v>44712</v>
      </c>
    </row>
    <row r="135" s="6" customFormat="true" ht="14.25" spans="1:5">
      <c r="A135" s="12">
        <v>133</v>
      </c>
      <c r="B135" s="13" t="s">
        <v>272</v>
      </c>
      <c r="C135" s="13" t="s">
        <v>273</v>
      </c>
      <c r="D135" s="13" t="s">
        <v>8</v>
      </c>
      <c r="E135" s="15">
        <v>44718</v>
      </c>
    </row>
    <row r="136" s="6" customFormat="true" ht="14.25" spans="1:5">
      <c r="A136" s="12">
        <v>134</v>
      </c>
      <c r="B136" s="13" t="s">
        <v>274</v>
      </c>
      <c r="C136" s="13" t="s">
        <v>275</v>
      </c>
      <c r="D136" s="13" t="s">
        <v>8</v>
      </c>
      <c r="E136" s="15">
        <v>44718</v>
      </c>
    </row>
    <row r="137" s="6" customFormat="true" ht="14.25" spans="1:5">
      <c r="A137" s="12">
        <v>135</v>
      </c>
      <c r="B137" s="13" t="s">
        <v>276</v>
      </c>
      <c r="C137" s="13" t="s">
        <v>277</v>
      </c>
      <c r="D137" s="13" t="s">
        <v>8</v>
      </c>
      <c r="E137" s="15">
        <v>44718</v>
      </c>
    </row>
    <row r="138" s="6" customFormat="true" ht="14.25" spans="1:5">
      <c r="A138" s="12">
        <v>136</v>
      </c>
      <c r="B138" s="13" t="s">
        <v>278</v>
      </c>
      <c r="C138" s="13" t="s">
        <v>279</v>
      </c>
      <c r="D138" s="13" t="s">
        <v>8</v>
      </c>
      <c r="E138" s="15">
        <v>44719</v>
      </c>
    </row>
    <row r="139" s="6" customFormat="true" ht="14.25" spans="1:5">
      <c r="A139" s="12">
        <v>137</v>
      </c>
      <c r="B139" s="13" t="s">
        <v>280</v>
      </c>
      <c r="C139" s="13" t="s">
        <v>281</v>
      </c>
      <c r="D139" s="13" t="s">
        <v>8</v>
      </c>
      <c r="E139" s="15">
        <v>44719</v>
      </c>
    </row>
    <row r="140" s="6" customFormat="true" ht="14.25" spans="1:5">
      <c r="A140" s="12">
        <v>138</v>
      </c>
      <c r="B140" s="13" t="s">
        <v>282</v>
      </c>
      <c r="C140" s="13" t="s">
        <v>283</v>
      </c>
      <c r="D140" s="13" t="s">
        <v>8</v>
      </c>
      <c r="E140" s="15">
        <v>44719</v>
      </c>
    </row>
    <row r="141" s="6" customFormat="true" ht="14.25" spans="1:5">
      <c r="A141" s="12">
        <v>139</v>
      </c>
      <c r="B141" s="13" t="s">
        <v>284</v>
      </c>
      <c r="C141" s="13" t="s">
        <v>285</v>
      </c>
      <c r="D141" s="13" t="s">
        <v>8</v>
      </c>
      <c r="E141" s="15">
        <v>44719</v>
      </c>
    </row>
    <row r="142" s="6" customFormat="true" ht="14.25" spans="1:5">
      <c r="A142" s="12">
        <v>140</v>
      </c>
      <c r="B142" s="13" t="s">
        <v>286</v>
      </c>
      <c r="C142" s="13" t="s">
        <v>287</v>
      </c>
      <c r="D142" s="13" t="s">
        <v>8</v>
      </c>
      <c r="E142" s="15">
        <v>44719</v>
      </c>
    </row>
    <row r="143" s="6" customFormat="true" ht="14.25" spans="1:5">
      <c r="A143" s="12">
        <v>141</v>
      </c>
      <c r="B143" s="13" t="s">
        <v>288</v>
      </c>
      <c r="C143" s="13" t="s">
        <v>289</v>
      </c>
      <c r="D143" s="13" t="s">
        <v>8</v>
      </c>
      <c r="E143" s="15">
        <v>44721</v>
      </c>
    </row>
    <row r="144" s="6" customFormat="true" ht="14.25" spans="1:5">
      <c r="A144" s="12">
        <v>142</v>
      </c>
      <c r="B144" s="13" t="s">
        <v>290</v>
      </c>
      <c r="C144" s="13" t="s">
        <v>291</v>
      </c>
      <c r="D144" s="13" t="s">
        <v>8</v>
      </c>
      <c r="E144" s="15">
        <v>44721</v>
      </c>
    </row>
    <row r="145" s="6" customFormat="true" ht="14.25" spans="1:5">
      <c r="A145" s="12">
        <v>143</v>
      </c>
      <c r="B145" s="13" t="s">
        <v>292</v>
      </c>
      <c r="C145" s="13" t="s">
        <v>293</v>
      </c>
      <c r="D145" s="13" t="s">
        <v>8</v>
      </c>
      <c r="E145" s="15">
        <v>44721</v>
      </c>
    </row>
    <row r="146" s="6" customFormat="true" ht="14.25" spans="1:5">
      <c r="A146" s="12">
        <v>144</v>
      </c>
      <c r="B146" s="13" t="s">
        <v>294</v>
      </c>
      <c r="C146" s="13" t="s">
        <v>295</v>
      </c>
      <c r="D146" s="13" t="s">
        <v>8</v>
      </c>
      <c r="E146" s="15">
        <v>44721</v>
      </c>
    </row>
    <row r="147" s="6" customFormat="true" ht="14.25" spans="1:5">
      <c r="A147" s="12">
        <v>145</v>
      </c>
      <c r="B147" s="13" t="s">
        <v>296</v>
      </c>
      <c r="C147" s="13" t="s">
        <v>297</v>
      </c>
      <c r="D147" s="13" t="s">
        <v>8</v>
      </c>
      <c r="E147" s="15">
        <v>44721</v>
      </c>
    </row>
    <row r="148" s="6" customFormat="true" ht="14.25" spans="1:5">
      <c r="A148" s="12">
        <v>146</v>
      </c>
      <c r="B148" s="13" t="s">
        <v>298</v>
      </c>
      <c r="C148" s="13" t="s">
        <v>299</v>
      </c>
      <c r="D148" s="13" t="s">
        <v>8</v>
      </c>
      <c r="E148" s="15">
        <v>44725</v>
      </c>
    </row>
    <row r="149" s="6" customFormat="true" ht="14.25" spans="1:5">
      <c r="A149" s="12">
        <v>147</v>
      </c>
      <c r="B149" s="13" t="s">
        <v>266</v>
      </c>
      <c r="C149" s="13" t="s">
        <v>300</v>
      </c>
      <c r="D149" s="13" t="s">
        <v>8</v>
      </c>
      <c r="E149" s="15">
        <v>44726</v>
      </c>
    </row>
    <row r="150" s="6" customFormat="true" ht="14.25" spans="1:5">
      <c r="A150" s="12">
        <v>148</v>
      </c>
      <c r="B150" s="13" t="s">
        <v>301</v>
      </c>
      <c r="C150" s="13" t="s">
        <v>302</v>
      </c>
      <c r="D150" s="13" t="s">
        <v>8</v>
      </c>
      <c r="E150" s="15">
        <v>44726</v>
      </c>
    </row>
    <row r="151" s="6" customFormat="true" ht="14.25" spans="1:5">
      <c r="A151" s="12">
        <v>149</v>
      </c>
      <c r="B151" s="13" t="s">
        <v>303</v>
      </c>
      <c r="C151" s="13" t="s">
        <v>304</v>
      </c>
      <c r="D151" s="13" t="s">
        <v>8</v>
      </c>
      <c r="E151" s="15">
        <v>44726</v>
      </c>
    </row>
    <row r="152" s="6" customFormat="true" ht="14.25" spans="1:5">
      <c r="A152" s="12">
        <v>150</v>
      </c>
      <c r="B152" s="13" t="s">
        <v>266</v>
      </c>
      <c r="C152" s="13" t="s">
        <v>305</v>
      </c>
      <c r="D152" s="13" t="s">
        <v>8</v>
      </c>
      <c r="E152" s="15">
        <v>44726</v>
      </c>
    </row>
    <row r="153" s="6" customFormat="true" ht="14.25" spans="1:5">
      <c r="A153" s="12">
        <v>151</v>
      </c>
      <c r="B153" s="13" t="s">
        <v>306</v>
      </c>
      <c r="C153" s="13" t="s">
        <v>307</v>
      </c>
      <c r="D153" s="13" t="s">
        <v>8</v>
      </c>
      <c r="E153" s="15">
        <v>44726</v>
      </c>
    </row>
    <row r="154" s="6" customFormat="true" ht="14.25" spans="1:5">
      <c r="A154" s="12">
        <v>152</v>
      </c>
      <c r="B154" s="13" t="s">
        <v>308</v>
      </c>
      <c r="C154" s="13" t="s">
        <v>309</v>
      </c>
      <c r="D154" s="13" t="s">
        <v>8</v>
      </c>
      <c r="E154" s="15">
        <v>44726</v>
      </c>
    </row>
    <row r="155" s="6" customFormat="true" ht="14.25" spans="1:5">
      <c r="A155" s="12">
        <v>153</v>
      </c>
      <c r="B155" s="13" t="s">
        <v>310</v>
      </c>
      <c r="C155" s="13" t="s">
        <v>311</v>
      </c>
      <c r="D155" s="13" t="s">
        <v>8</v>
      </c>
      <c r="E155" s="15">
        <v>44728</v>
      </c>
    </row>
    <row r="156" s="6" customFormat="true" ht="14.25" spans="1:5">
      <c r="A156" s="12">
        <v>154</v>
      </c>
      <c r="B156" s="13" t="s">
        <v>312</v>
      </c>
      <c r="C156" s="13" t="s">
        <v>313</v>
      </c>
      <c r="D156" s="13" t="s">
        <v>8</v>
      </c>
      <c r="E156" s="15">
        <v>44728</v>
      </c>
    </row>
    <row r="157" s="6" customFormat="true" ht="14.25" spans="1:5">
      <c r="A157" s="12">
        <v>155</v>
      </c>
      <c r="B157" s="13" t="s">
        <v>314</v>
      </c>
      <c r="C157" s="13" t="s">
        <v>315</v>
      </c>
      <c r="D157" s="13" t="s">
        <v>8</v>
      </c>
      <c r="E157" s="15">
        <v>44728</v>
      </c>
    </row>
    <row r="158" s="6" customFormat="true" ht="14.25" spans="1:5">
      <c r="A158" s="12">
        <v>156</v>
      </c>
      <c r="B158" s="13" t="s">
        <v>316</v>
      </c>
      <c r="C158" s="13" t="s">
        <v>317</v>
      </c>
      <c r="D158" s="13" t="s">
        <v>8</v>
      </c>
      <c r="E158" s="15">
        <v>44728</v>
      </c>
    </row>
    <row r="159" s="6" customFormat="true" ht="14.25" spans="1:5">
      <c r="A159" s="12">
        <v>157</v>
      </c>
      <c r="B159" s="13" t="s">
        <v>318</v>
      </c>
      <c r="C159" s="13" t="s">
        <v>319</v>
      </c>
      <c r="D159" s="13" t="s">
        <v>8</v>
      </c>
      <c r="E159" s="15">
        <v>44728</v>
      </c>
    </row>
    <row r="160" s="6" customFormat="true" ht="14.25" spans="1:5">
      <c r="A160" s="12">
        <v>158</v>
      </c>
      <c r="B160" s="13" t="s">
        <v>320</v>
      </c>
      <c r="C160" s="13" t="s">
        <v>321</v>
      </c>
      <c r="D160" s="13" t="s">
        <v>8</v>
      </c>
      <c r="E160" s="15">
        <v>44728</v>
      </c>
    </row>
    <row r="161" s="6" customFormat="true" ht="14.25" spans="1:5">
      <c r="A161" s="12">
        <v>159</v>
      </c>
      <c r="B161" s="13" t="s">
        <v>322</v>
      </c>
      <c r="C161" s="13" t="s">
        <v>323</v>
      </c>
      <c r="D161" s="13" t="s">
        <v>8</v>
      </c>
      <c r="E161" s="15">
        <v>44732</v>
      </c>
    </row>
    <row r="162" s="6" customFormat="true" ht="14.25" spans="1:5">
      <c r="A162" s="12">
        <v>160</v>
      </c>
      <c r="B162" s="13" t="s">
        <v>324</v>
      </c>
      <c r="C162" s="13" t="s">
        <v>325</v>
      </c>
      <c r="D162" s="13" t="s">
        <v>8</v>
      </c>
      <c r="E162" s="15">
        <v>44732</v>
      </c>
    </row>
    <row r="163" s="6" customFormat="true" ht="14.25" spans="1:5">
      <c r="A163" s="12">
        <v>161</v>
      </c>
      <c r="B163" s="13" t="s">
        <v>326</v>
      </c>
      <c r="C163" s="13" t="s">
        <v>327</v>
      </c>
      <c r="D163" s="13" t="s">
        <v>8</v>
      </c>
      <c r="E163" s="15">
        <v>44732</v>
      </c>
    </row>
    <row r="164" s="6" customFormat="true" ht="14.25" spans="1:5">
      <c r="A164" s="12">
        <v>162</v>
      </c>
      <c r="B164" s="13" t="s">
        <v>328</v>
      </c>
      <c r="C164" s="13" t="s">
        <v>329</v>
      </c>
      <c r="D164" s="13" t="s">
        <v>8</v>
      </c>
      <c r="E164" s="15">
        <v>44732</v>
      </c>
    </row>
    <row r="165" s="6" customFormat="true" ht="14.25" spans="1:5">
      <c r="A165" s="12">
        <v>163</v>
      </c>
      <c r="B165" s="13" t="s">
        <v>330</v>
      </c>
      <c r="C165" s="13" t="s">
        <v>331</v>
      </c>
      <c r="D165" s="13" t="s">
        <v>8</v>
      </c>
      <c r="E165" s="15">
        <v>44732</v>
      </c>
    </row>
    <row r="166" s="6" customFormat="true" ht="14.25" spans="1:5">
      <c r="A166" s="12">
        <v>164</v>
      </c>
      <c r="B166" s="13" t="s">
        <v>332</v>
      </c>
      <c r="C166" s="13" t="s">
        <v>333</v>
      </c>
      <c r="D166" s="13" t="s">
        <v>8</v>
      </c>
      <c r="E166" s="15">
        <v>44732</v>
      </c>
    </row>
    <row r="167" s="6" customFormat="true" ht="14.25" spans="1:5">
      <c r="A167" s="12">
        <v>165</v>
      </c>
      <c r="B167" s="13" t="s">
        <v>334</v>
      </c>
      <c r="C167" s="13" t="s">
        <v>335</v>
      </c>
      <c r="D167" s="13" t="s">
        <v>8</v>
      </c>
      <c r="E167" s="15">
        <v>44732</v>
      </c>
    </row>
    <row r="168" s="6" customFormat="true" ht="14.25" spans="1:5">
      <c r="A168" s="12">
        <v>166</v>
      </c>
      <c r="B168" s="13" t="s">
        <v>336</v>
      </c>
      <c r="C168" s="13" t="s">
        <v>337</v>
      </c>
      <c r="D168" s="13" t="s">
        <v>8</v>
      </c>
      <c r="E168" s="15">
        <v>44733</v>
      </c>
    </row>
    <row r="169" s="6" customFormat="true" ht="14.25" spans="1:5">
      <c r="A169" s="12">
        <v>167</v>
      </c>
      <c r="B169" s="13" t="s">
        <v>338</v>
      </c>
      <c r="C169" s="13" t="s">
        <v>339</v>
      </c>
      <c r="D169" s="13" t="s">
        <v>8</v>
      </c>
      <c r="E169" s="15">
        <v>44734</v>
      </c>
    </row>
    <row r="170" s="6" customFormat="true" ht="14.25" spans="1:5">
      <c r="A170" s="12">
        <v>168</v>
      </c>
      <c r="B170" s="13" t="s">
        <v>340</v>
      </c>
      <c r="C170" s="13" t="s">
        <v>341</v>
      </c>
      <c r="D170" s="13" t="s">
        <v>8</v>
      </c>
      <c r="E170" s="15">
        <v>44734</v>
      </c>
    </row>
    <row r="171" s="6" customFormat="true" ht="14.25" spans="1:5">
      <c r="A171" s="12">
        <v>169</v>
      </c>
      <c r="B171" s="13" t="s">
        <v>342</v>
      </c>
      <c r="C171" s="13" t="s">
        <v>343</v>
      </c>
      <c r="D171" s="13" t="s">
        <v>8</v>
      </c>
      <c r="E171" s="15">
        <v>44734</v>
      </c>
    </row>
    <row r="172" s="6" customFormat="true" ht="14.25" spans="1:5">
      <c r="A172" s="12">
        <v>170</v>
      </c>
      <c r="B172" s="13" t="s">
        <v>344</v>
      </c>
      <c r="C172" s="13" t="s">
        <v>345</v>
      </c>
      <c r="D172" s="13" t="s">
        <v>53</v>
      </c>
      <c r="E172" s="15">
        <v>44734</v>
      </c>
    </row>
    <row r="173" s="6" customFormat="true" ht="14.25" spans="1:5">
      <c r="A173" s="12">
        <v>171</v>
      </c>
      <c r="B173" s="13" t="s">
        <v>346</v>
      </c>
      <c r="C173" s="13" t="s">
        <v>347</v>
      </c>
      <c r="D173" s="13" t="s">
        <v>8</v>
      </c>
      <c r="E173" s="15">
        <v>44734</v>
      </c>
    </row>
    <row r="174" s="6" customFormat="true" ht="14.25" spans="1:5">
      <c r="A174" s="12">
        <v>172</v>
      </c>
      <c r="B174" s="13" t="s">
        <v>348</v>
      </c>
      <c r="C174" s="13" t="s">
        <v>349</v>
      </c>
      <c r="D174" s="13" t="s">
        <v>8</v>
      </c>
      <c r="E174" s="15">
        <v>44734</v>
      </c>
    </row>
    <row r="175" s="6" customFormat="true" ht="14.25" spans="1:5">
      <c r="A175" s="12">
        <v>173</v>
      </c>
      <c r="B175" s="13" t="s">
        <v>350</v>
      </c>
      <c r="C175" s="13" t="s">
        <v>351</v>
      </c>
      <c r="D175" s="13" t="s">
        <v>8</v>
      </c>
      <c r="E175" s="15">
        <v>44734</v>
      </c>
    </row>
    <row r="176" s="6" customFormat="true" ht="14.25" spans="1:5">
      <c r="A176" s="12">
        <v>174</v>
      </c>
      <c r="B176" s="13" t="s">
        <v>352</v>
      </c>
      <c r="C176" s="13" t="s">
        <v>353</v>
      </c>
      <c r="D176" s="13" t="s">
        <v>8</v>
      </c>
      <c r="E176" s="15">
        <v>44734</v>
      </c>
    </row>
    <row r="177" s="6" customFormat="true" ht="14.25" spans="1:5">
      <c r="A177" s="12">
        <v>175</v>
      </c>
      <c r="B177" s="13" t="s">
        <v>354</v>
      </c>
      <c r="C177" s="13" t="s">
        <v>355</v>
      </c>
      <c r="D177" s="13" t="s">
        <v>8</v>
      </c>
      <c r="E177" s="15">
        <v>44739</v>
      </c>
    </row>
    <row r="178" s="6" customFormat="true" ht="14.25" spans="1:5">
      <c r="A178" s="12">
        <v>176</v>
      </c>
      <c r="B178" s="13" t="s">
        <v>356</v>
      </c>
      <c r="C178" s="13" t="s">
        <v>357</v>
      </c>
      <c r="D178" s="13" t="s">
        <v>8</v>
      </c>
      <c r="E178" s="15">
        <v>44739</v>
      </c>
    </row>
    <row r="179" s="4" customFormat="true" ht="14.25" spans="1:6">
      <c r="A179" s="12">
        <v>177</v>
      </c>
      <c r="B179" s="13" t="s">
        <v>358</v>
      </c>
      <c r="C179" s="13" t="s">
        <v>359</v>
      </c>
      <c r="D179" s="13" t="s">
        <v>8</v>
      </c>
      <c r="E179" s="15">
        <v>44739</v>
      </c>
      <c r="F179" s="6"/>
    </row>
    <row r="180" s="4" customFormat="true" ht="14.25" spans="1:6">
      <c r="A180" s="12">
        <v>178</v>
      </c>
      <c r="B180" s="13" t="s">
        <v>360</v>
      </c>
      <c r="C180" s="13" t="s">
        <v>361</v>
      </c>
      <c r="D180" s="13" t="s">
        <v>8</v>
      </c>
      <c r="E180" s="15">
        <v>44739</v>
      </c>
      <c r="F180" s="6"/>
    </row>
    <row r="181" s="4" customFormat="true" ht="14.25" spans="1:6">
      <c r="A181" s="12">
        <v>179</v>
      </c>
      <c r="B181" s="13" t="s">
        <v>362</v>
      </c>
      <c r="C181" s="13" t="s">
        <v>363</v>
      </c>
      <c r="D181" s="13" t="s">
        <v>8</v>
      </c>
      <c r="E181" s="15">
        <v>44741</v>
      </c>
      <c r="F181" s="6"/>
    </row>
    <row r="182" s="4" customFormat="true" ht="14.25" spans="1:6">
      <c r="A182" s="12">
        <v>180</v>
      </c>
      <c r="B182" s="13" t="s">
        <v>364</v>
      </c>
      <c r="C182" s="13" t="s">
        <v>365</v>
      </c>
      <c r="D182" s="13" t="s">
        <v>8</v>
      </c>
      <c r="E182" s="15">
        <v>44741</v>
      </c>
      <c r="F182" s="6"/>
    </row>
    <row r="183" s="4" customFormat="true" ht="14.25" spans="1:6">
      <c r="A183" s="12">
        <v>181</v>
      </c>
      <c r="B183" s="13" t="s">
        <v>366</v>
      </c>
      <c r="C183" s="13" t="s">
        <v>367</v>
      </c>
      <c r="D183" s="13" t="s">
        <v>8</v>
      </c>
      <c r="E183" s="15">
        <v>44741</v>
      </c>
      <c r="F183" s="6"/>
    </row>
    <row r="184" s="4" customFormat="true" ht="14.25" spans="1:6">
      <c r="A184" s="12">
        <v>182</v>
      </c>
      <c r="B184" s="13" t="s">
        <v>368</v>
      </c>
      <c r="C184" s="13" t="s">
        <v>369</v>
      </c>
      <c r="D184" s="13" t="s">
        <v>8</v>
      </c>
      <c r="E184" s="15">
        <v>44743</v>
      </c>
      <c r="F184" s="6"/>
    </row>
    <row r="185" s="4" customFormat="true" ht="14.25" spans="1:6">
      <c r="A185" s="12">
        <v>183</v>
      </c>
      <c r="B185" s="13" t="s">
        <v>370</v>
      </c>
      <c r="C185" s="13" t="s">
        <v>371</v>
      </c>
      <c r="D185" s="13" t="s">
        <v>8</v>
      </c>
      <c r="E185" s="15">
        <v>44743</v>
      </c>
      <c r="F185" s="6"/>
    </row>
    <row r="186" s="4" customFormat="true" ht="14.25" spans="1:6">
      <c r="A186" s="12">
        <v>184</v>
      </c>
      <c r="B186" s="13" t="s">
        <v>372</v>
      </c>
      <c r="C186" s="13" t="s">
        <v>373</v>
      </c>
      <c r="D186" s="13" t="s">
        <v>8</v>
      </c>
      <c r="E186" s="15">
        <v>44743</v>
      </c>
      <c r="F186" s="6"/>
    </row>
    <row r="187" s="4" customFormat="true" ht="28.5" spans="1:6">
      <c r="A187" s="12">
        <v>185</v>
      </c>
      <c r="B187" s="13" t="s">
        <v>374</v>
      </c>
      <c r="C187" s="13" t="s">
        <v>375</v>
      </c>
      <c r="D187" s="13" t="s">
        <v>8</v>
      </c>
      <c r="E187" s="15">
        <v>44749</v>
      </c>
      <c r="F187" s="6"/>
    </row>
    <row r="188" s="4" customFormat="true" ht="14.25" spans="1:6">
      <c r="A188" s="12">
        <v>186</v>
      </c>
      <c r="B188" s="13" t="s">
        <v>376</v>
      </c>
      <c r="C188" s="13" t="s">
        <v>377</v>
      </c>
      <c r="D188" s="13" t="s">
        <v>8</v>
      </c>
      <c r="E188" s="15">
        <v>44749</v>
      </c>
      <c r="F188" s="6"/>
    </row>
    <row r="189" s="4" customFormat="true" ht="14.25" spans="1:6">
      <c r="A189" s="12">
        <v>187</v>
      </c>
      <c r="B189" s="13" t="s">
        <v>378</v>
      </c>
      <c r="C189" s="13" t="s">
        <v>379</v>
      </c>
      <c r="D189" s="13" t="s">
        <v>8</v>
      </c>
      <c r="E189" s="15">
        <v>44749</v>
      </c>
      <c r="F189" s="6"/>
    </row>
    <row r="190" s="4" customFormat="true" ht="14.25" spans="1:6">
      <c r="A190" s="12">
        <v>188</v>
      </c>
      <c r="B190" s="13" t="s">
        <v>380</v>
      </c>
      <c r="C190" s="13" t="s">
        <v>381</v>
      </c>
      <c r="D190" s="13" t="s">
        <v>8</v>
      </c>
      <c r="E190" s="15">
        <v>44749</v>
      </c>
      <c r="F190" s="6"/>
    </row>
    <row r="191" s="4" customFormat="true" ht="14.25" spans="1:6">
      <c r="A191" s="12">
        <v>189</v>
      </c>
      <c r="B191" s="13" t="s">
        <v>382</v>
      </c>
      <c r="C191" s="13" t="s">
        <v>383</v>
      </c>
      <c r="D191" s="13" t="s">
        <v>8</v>
      </c>
      <c r="E191" s="15">
        <v>44749</v>
      </c>
      <c r="F191" s="6"/>
    </row>
    <row r="192" s="4" customFormat="true" ht="14.25" spans="1:6">
      <c r="A192" s="12">
        <v>190</v>
      </c>
      <c r="B192" s="13" t="s">
        <v>384</v>
      </c>
      <c r="C192" s="13" t="s">
        <v>385</v>
      </c>
      <c r="D192" s="13" t="s">
        <v>8</v>
      </c>
      <c r="E192" s="15">
        <v>44749</v>
      </c>
      <c r="F192" s="6"/>
    </row>
    <row r="193" s="4" customFormat="true" ht="14.25" spans="1:6">
      <c r="A193" s="12">
        <v>191</v>
      </c>
      <c r="B193" s="13" t="s">
        <v>386</v>
      </c>
      <c r="C193" s="13" t="s">
        <v>387</v>
      </c>
      <c r="D193" s="13" t="s">
        <v>8</v>
      </c>
      <c r="E193" s="15">
        <v>44749</v>
      </c>
      <c r="F193" s="6"/>
    </row>
    <row r="194" s="4" customFormat="true" ht="14.25" spans="1:6">
      <c r="A194" s="12">
        <v>192</v>
      </c>
      <c r="B194" s="13" t="s">
        <v>388</v>
      </c>
      <c r="C194" s="13" t="s">
        <v>389</v>
      </c>
      <c r="D194" s="13" t="s">
        <v>8</v>
      </c>
      <c r="E194" s="15">
        <v>44749</v>
      </c>
      <c r="F194" s="6"/>
    </row>
    <row r="195" s="4" customFormat="true" ht="14.25" spans="1:6">
      <c r="A195" s="12">
        <v>193</v>
      </c>
      <c r="B195" s="13" t="s">
        <v>390</v>
      </c>
      <c r="C195" s="13" t="s">
        <v>391</v>
      </c>
      <c r="D195" s="13" t="s">
        <v>53</v>
      </c>
      <c r="E195" s="15">
        <v>44753</v>
      </c>
      <c r="F195" s="6"/>
    </row>
    <row r="196" s="4" customFormat="true" ht="14.25" spans="1:6">
      <c r="A196" s="12">
        <v>194</v>
      </c>
      <c r="B196" s="13" t="s">
        <v>392</v>
      </c>
      <c r="C196" s="13" t="s">
        <v>393</v>
      </c>
      <c r="D196" s="13" t="s">
        <v>8</v>
      </c>
      <c r="E196" s="15">
        <v>44756</v>
      </c>
      <c r="F196" s="6"/>
    </row>
    <row r="197" s="4" customFormat="true" ht="14.25" spans="1:6">
      <c r="A197" s="12">
        <v>195</v>
      </c>
      <c r="B197" s="13" t="s">
        <v>394</v>
      </c>
      <c r="C197" s="13" t="s">
        <v>395</v>
      </c>
      <c r="D197" s="13" t="s">
        <v>8</v>
      </c>
      <c r="E197" s="15">
        <v>44756</v>
      </c>
      <c r="F197" s="6"/>
    </row>
    <row r="198" s="4" customFormat="true" ht="14.25" spans="1:6">
      <c r="A198" s="12">
        <v>196</v>
      </c>
      <c r="B198" s="13" t="s">
        <v>396</v>
      </c>
      <c r="C198" s="13" t="s">
        <v>397</v>
      </c>
      <c r="D198" s="13" t="s">
        <v>8</v>
      </c>
      <c r="E198" s="15">
        <v>44756</v>
      </c>
      <c r="F198" s="6"/>
    </row>
    <row r="199" s="4" customFormat="true" ht="14.25" spans="1:6">
      <c r="A199" s="12">
        <v>197</v>
      </c>
      <c r="B199" s="13" t="s">
        <v>398</v>
      </c>
      <c r="C199" s="13" t="s">
        <v>399</v>
      </c>
      <c r="D199" s="13" t="s">
        <v>8</v>
      </c>
      <c r="E199" s="15">
        <v>44756</v>
      </c>
      <c r="F199" s="6"/>
    </row>
    <row r="200" s="4" customFormat="true" ht="14.25" spans="1:6">
      <c r="A200" s="12">
        <v>198</v>
      </c>
      <c r="B200" s="13" t="s">
        <v>400</v>
      </c>
      <c r="C200" s="13" t="s">
        <v>401</v>
      </c>
      <c r="D200" s="13" t="s">
        <v>8</v>
      </c>
      <c r="E200" s="15">
        <v>44757</v>
      </c>
      <c r="F200" s="6"/>
    </row>
    <row r="201" s="4" customFormat="true" ht="14.25" spans="1:6">
      <c r="A201" s="12">
        <v>199</v>
      </c>
      <c r="B201" s="13" t="s">
        <v>402</v>
      </c>
      <c r="C201" s="13" t="s">
        <v>403</v>
      </c>
      <c r="D201" s="13" t="s">
        <v>8</v>
      </c>
      <c r="E201" s="15">
        <v>44760</v>
      </c>
      <c r="F201" s="6"/>
    </row>
    <row r="202" s="4" customFormat="true" ht="14.25" spans="1:6">
      <c r="A202" s="12">
        <v>200</v>
      </c>
      <c r="B202" s="13" t="s">
        <v>404</v>
      </c>
      <c r="C202" s="13" t="s">
        <v>405</v>
      </c>
      <c r="D202" s="13" t="s">
        <v>8</v>
      </c>
      <c r="E202" s="15">
        <v>44760</v>
      </c>
      <c r="F202" s="6"/>
    </row>
    <row r="203" s="4" customFormat="true" ht="14.25" spans="1:6">
      <c r="A203" s="12">
        <v>201</v>
      </c>
      <c r="B203" s="13" t="s">
        <v>406</v>
      </c>
      <c r="C203" s="13" t="s">
        <v>407</v>
      </c>
      <c r="D203" s="13" t="s">
        <v>8</v>
      </c>
      <c r="E203" s="15">
        <v>44760</v>
      </c>
      <c r="F203" s="6"/>
    </row>
    <row r="204" s="4" customFormat="true" ht="14.25" spans="1:6">
      <c r="A204" s="12">
        <v>202</v>
      </c>
      <c r="B204" s="13" t="s">
        <v>408</v>
      </c>
      <c r="C204" s="13" t="s">
        <v>409</v>
      </c>
      <c r="D204" s="13" t="s">
        <v>8</v>
      </c>
      <c r="E204" s="15">
        <v>44760</v>
      </c>
      <c r="F204" s="6"/>
    </row>
    <row r="205" s="4" customFormat="true" ht="14.25" spans="1:6">
      <c r="A205" s="12">
        <v>203</v>
      </c>
      <c r="B205" s="13" t="s">
        <v>410</v>
      </c>
      <c r="C205" s="13" t="s">
        <v>411</v>
      </c>
      <c r="D205" s="13" t="s">
        <v>8</v>
      </c>
      <c r="E205" s="15">
        <v>44760</v>
      </c>
      <c r="F205" s="6"/>
    </row>
    <row r="206" s="4" customFormat="true" ht="14.25" spans="1:6">
      <c r="A206" s="12">
        <v>204</v>
      </c>
      <c r="B206" s="13" t="s">
        <v>412</v>
      </c>
      <c r="C206" s="13" t="s">
        <v>413</v>
      </c>
      <c r="D206" s="13" t="s">
        <v>8</v>
      </c>
      <c r="E206" s="15">
        <v>44764</v>
      </c>
      <c r="F206" s="6"/>
    </row>
    <row r="207" s="4" customFormat="true" ht="14.25" spans="1:6">
      <c r="A207" s="12">
        <v>205</v>
      </c>
      <c r="B207" s="13" t="s">
        <v>414</v>
      </c>
      <c r="C207" s="13" t="s">
        <v>415</v>
      </c>
      <c r="D207" s="13" t="s">
        <v>8</v>
      </c>
      <c r="E207" s="15">
        <v>44764</v>
      </c>
      <c r="F207" s="6"/>
    </row>
    <row r="208" s="4" customFormat="true" ht="14.25" spans="1:6">
      <c r="A208" s="12">
        <v>206</v>
      </c>
      <c r="B208" s="13" t="s">
        <v>416</v>
      </c>
      <c r="C208" s="13" t="s">
        <v>417</v>
      </c>
      <c r="D208" s="13" t="s">
        <v>8</v>
      </c>
      <c r="E208" s="15">
        <v>44764</v>
      </c>
      <c r="F208" s="6"/>
    </row>
    <row r="209" s="4" customFormat="true" ht="14.25" spans="1:6">
      <c r="A209" s="12">
        <v>207</v>
      </c>
      <c r="B209" s="13" t="s">
        <v>418</v>
      </c>
      <c r="C209" s="13" t="s">
        <v>419</v>
      </c>
      <c r="D209" s="13" t="s">
        <v>8</v>
      </c>
      <c r="E209" s="15">
        <v>44764</v>
      </c>
      <c r="F209" s="6"/>
    </row>
    <row r="210" s="4" customFormat="true" ht="14.25" spans="1:6">
      <c r="A210" s="12">
        <v>208</v>
      </c>
      <c r="B210" s="13" t="s">
        <v>420</v>
      </c>
      <c r="C210" s="13" t="s">
        <v>421</v>
      </c>
      <c r="D210" s="13" t="s">
        <v>8</v>
      </c>
      <c r="E210" s="15">
        <v>44764</v>
      </c>
      <c r="F210" s="6"/>
    </row>
    <row r="211" s="4" customFormat="true" ht="14.25" spans="1:6">
      <c r="A211" s="12">
        <v>209</v>
      </c>
      <c r="B211" s="13" t="s">
        <v>422</v>
      </c>
      <c r="C211" s="13" t="s">
        <v>423</v>
      </c>
      <c r="D211" s="13" t="s">
        <v>8</v>
      </c>
      <c r="E211" s="15">
        <v>44764</v>
      </c>
      <c r="F211" s="6"/>
    </row>
    <row r="212" s="4" customFormat="true" ht="14.25" spans="1:6">
      <c r="A212" s="12">
        <v>210</v>
      </c>
      <c r="B212" s="13" t="s">
        <v>424</v>
      </c>
      <c r="C212" s="13" t="s">
        <v>425</v>
      </c>
      <c r="D212" s="13" t="s">
        <v>8</v>
      </c>
      <c r="E212" s="15">
        <v>44764</v>
      </c>
      <c r="F212" s="6"/>
    </row>
    <row r="213" s="4" customFormat="true" ht="14.25" spans="1:6">
      <c r="A213" s="12">
        <v>211</v>
      </c>
      <c r="B213" s="13" t="s">
        <v>426</v>
      </c>
      <c r="C213" s="13" t="s">
        <v>427</v>
      </c>
      <c r="D213" s="13" t="s">
        <v>8</v>
      </c>
      <c r="E213" s="15">
        <v>44764</v>
      </c>
      <c r="F213" s="6"/>
    </row>
    <row r="214" s="4" customFormat="true" ht="14.25" spans="1:6">
      <c r="A214" s="12">
        <v>212</v>
      </c>
      <c r="B214" s="13" t="s">
        <v>428</v>
      </c>
      <c r="C214" s="13" t="s">
        <v>429</v>
      </c>
      <c r="D214" s="13" t="s">
        <v>8</v>
      </c>
      <c r="E214" s="15">
        <v>44764</v>
      </c>
      <c r="F214" s="6"/>
    </row>
    <row r="215" s="4" customFormat="true" ht="14.25" spans="1:6">
      <c r="A215" s="12">
        <v>213</v>
      </c>
      <c r="B215" s="13" t="s">
        <v>430</v>
      </c>
      <c r="C215" s="13" t="s">
        <v>431</v>
      </c>
      <c r="D215" s="13" t="s">
        <v>8</v>
      </c>
      <c r="E215" s="15">
        <v>44768</v>
      </c>
      <c r="F215" s="6"/>
    </row>
    <row r="216" s="4" customFormat="true" ht="14.25" spans="1:6">
      <c r="A216" s="12">
        <v>214</v>
      </c>
      <c r="B216" s="13" t="s">
        <v>432</v>
      </c>
      <c r="C216" s="13" t="s">
        <v>433</v>
      </c>
      <c r="D216" s="13" t="s">
        <v>8</v>
      </c>
      <c r="E216" s="15">
        <v>44768</v>
      </c>
      <c r="F216" s="6"/>
    </row>
    <row r="217" s="4" customFormat="true" ht="14.25" spans="1:6">
      <c r="A217" s="12">
        <v>215</v>
      </c>
      <c r="B217" s="13" t="s">
        <v>434</v>
      </c>
      <c r="C217" s="13" t="s">
        <v>435</v>
      </c>
      <c r="D217" s="13" t="s">
        <v>8</v>
      </c>
      <c r="E217" s="15">
        <v>44768</v>
      </c>
      <c r="F217" s="6"/>
    </row>
    <row r="218" s="4" customFormat="true" ht="14.25" spans="1:6">
      <c r="A218" s="12">
        <v>216</v>
      </c>
      <c r="B218" s="13" t="s">
        <v>436</v>
      </c>
      <c r="C218" s="13" t="s">
        <v>437</v>
      </c>
      <c r="D218" s="13" t="s">
        <v>8</v>
      </c>
      <c r="E218" s="15">
        <v>44768</v>
      </c>
      <c r="F218" s="6"/>
    </row>
    <row r="219" s="4" customFormat="true" ht="14.25" spans="1:6">
      <c r="A219" s="12">
        <v>217</v>
      </c>
      <c r="B219" s="13" t="s">
        <v>438</v>
      </c>
      <c r="C219" s="13" t="s">
        <v>439</v>
      </c>
      <c r="D219" s="13" t="s">
        <v>8</v>
      </c>
      <c r="E219" s="15">
        <v>44771</v>
      </c>
      <c r="F219" s="6"/>
    </row>
    <row r="220" s="4" customFormat="true" ht="14.25" spans="1:6">
      <c r="A220" s="12">
        <v>218</v>
      </c>
      <c r="B220" s="13" t="s">
        <v>440</v>
      </c>
      <c r="C220" s="13" t="s">
        <v>441</v>
      </c>
      <c r="D220" s="13" t="s">
        <v>8</v>
      </c>
      <c r="E220" s="15">
        <v>44771</v>
      </c>
      <c r="F220" s="6"/>
    </row>
    <row r="221" s="4" customFormat="true" ht="14.25" spans="1:6">
      <c r="A221" s="12">
        <v>219</v>
      </c>
      <c r="B221" s="13" t="s">
        <v>442</v>
      </c>
      <c r="C221" s="13" t="s">
        <v>443</v>
      </c>
      <c r="D221" s="13" t="s">
        <v>8</v>
      </c>
      <c r="E221" s="15">
        <v>44771</v>
      </c>
      <c r="F221" s="6"/>
    </row>
    <row r="222" s="4" customFormat="true" ht="14.25" spans="1:6">
      <c r="A222" s="12">
        <v>220</v>
      </c>
      <c r="B222" s="13" t="s">
        <v>444</v>
      </c>
      <c r="C222" s="13" t="s">
        <v>445</v>
      </c>
      <c r="D222" s="13" t="s">
        <v>8</v>
      </c>
      <c r="E222" s="15">
        <v>44771</v>
      </c>
      <c r="F222" s="6"/>
    </row>
    <row r="223" s="4" customFormat="true" ht="14.25" spans="1:6">
      <c r="A223" s="12">
        <v>221</v>
      </c>
      <c r="B223" s="13" t="s">
        <v>446</v>
      </c>
      <c r="C223" s="13" t="s">
        <v>447</v>
      </c>
      <c r="D223" s="13" t="s">
        <v>8</v>
      </c>
      <c r="E223" s="15">
        <v>44771</v>
      </c>
      <c r="F223" s="6"/>
    </row>
    <row r="224" s="4" customFormat="true" ht="14.25" spans="1:6">
      <c r="A224" s="12">
        <v>222</v>
      </c>
      <c r="B224" s="13" t="s">
        <v>448</v>
      </c>
      <c r="C224" s="13" t="s">
        <v>449</v>
      </c>
      <c r="D224" s="13" t="s">
        <v>8</v>
      </c>
      <c r="E224" s="15">
        <v>44777</v>
      </c>
      <c r="F224" s="6"/>
    </row>
    <row r="225" s="4" customFormat="true" ht="14.25" spans="1:6">
      <c r="A225" s="12">
        <v>223</v>
      </c>
      <c r="B225" s="13" t="s">
        <v>450</v>
      </c>
      <c r="C225" s="13" t="s">
        <v>451</v>
      </c>
      <c r="D225" s="13" t="s">
        <v>8</v>
      </c>
      <c r="E225" s="15">
        <v>44777</v>
      </c>
      <c r="F225" s="6"/>
    </row>
    <row r="226" s="4" customFormat="true" ht="14.25" spans="1:6">
      <c r="A226" s="12">
        <v>224</v>
      </c>
      <c r="B226" s="13" t="s">
        <v>452</v>
      </c>
      <c r="C226" s="13" t="s">
        <v>453</v>
      </c>
      <c r="D226" s="13" t="s">
        <v>8</v>
      </c>
      <c r="E226" s="15">
        <v>44777</v>
      </c>
      <c r="F226" s="6"/>
    </row>
    <row r="227" s="4" customFormat="true" ht="14.25" spans="1:6">
      <c r="A227" s="12">
        <v>225</v>
      </c>
      <c r="B227" s="13" t="s">
        <v>454</v>
      </c>
      <c r="C227" s="13" t="s">
        <v>455</v>
      </c>
      <c r="D227" s="13" t="s">
        <v>8</v>
      </c>
      <c r="E227" s="15">
        <v>44777</v>
      </c>
      <c r="F227" s="6"/>
    </row>
    <row r="228" s="4" customFormat="true" ht="14.25" spans="1:6">
      <c r="A228" s="12">
        <v>226</v>
      </c>
      <c r="B228" s="13" t="s">
        <v>456</v>
      </c>
      <c r="C228" s="13" t="s">
        <v>457</v>
      </c>
      <c r="D228" s="13" t="s">
        <v>8</v>
      </c>
      <c r="E228" s="15">
        <v>44777</v>
      </c>
      <c r="F228" s="6"/>
    </row>
    <row r="229" s="4" customFormat="true" ht="14.25" spans="1:6">
      <c r="A229" s="12">
        <v>227</v>
      </c>
      <c r="B229" s="13" t="s">
        <v>458</v>
      </c>
      <c r="C229" s="13" t="s">
        <v>459</v>
      </c>
      <c r="D229" s="13" t="s">
        <v>8</v>
      </c>
      <c r="E229" s="15">
        <v>44777</v>
      </c>
      <c r="F229" s="6"/>
    </row>
    <row r="230" s="4" customFormat="true" ht="14.25" spans="1:6">
      <c r="A230" s="12">
        <v>228</v>
      </c>
      <c r="B230" s="13" t="s">
        <v>460</v>
      </c>
      <c r="C230" s="13" t="s">
        <v>461</v>
      </c>
      <c r="D230" s="13" t="s">
        <v>8</v>
      </c>
      <c r="E230" s="15">
        <v>44777</v>
      </c>
      <c r="F230" s="6"/>
    </row>
    <row r="231" s="4" customFormat="true" ht="14.25" spans="1:6">
      <c r="A231" s="12">
        <v>229</v>
      </c>
      <c r="B231" s="13" t="s">
        <v>462</v>
      </c>
      <c r="C231" s="13" t="s">
        <v>463</v>
      </c>
      <c r="D231" s="13" t="s">
        <v>8</v>
      </c>
      <c r="E231" s="15">
        <v>44777</v>
      </c>
      <c r="F231" s="6"/>
    </row>
    <row r="232" s="4" customFormat="true" ht="14.25" spans="1:6">
      <c r="A232" s="12">
        <v>230</v>
      </c>
      <c r="B232" s="13" t="s">
        <v>464</v>
      </c>
      <c r="C232" s="13" t="s">
        <v>465</v>
      </c>
      <c r="D232" s="13" t="s">
        <v>8</v>
      </c>
      <c r="E232" s="15">
        <v>44777</v>
      </c>
      <c r="F232" s="6"/>
    </row>
    <row r="233" s="4" customFormat="true" ht="14.25" spans="1:6">
      <c r="A233" s="12">
        <v>231</v>
      </c>
      <c r="B233" s="13" t="s">
        <v>466</v>
      </c>
      <c r="C233" s="13" t="s">
        <v>467</v>
      </c>
      <c r="D233" s="13" t="s">
        <v>468</v>
      </c>
      <c r="E233" s="15">
        <v>44777</v>
      </c>
      <c r="F233" s="6"/>
    </row>
    <row r="234" s="4" customFormat="true" ht="14.25" spans="1:6">
      <c r="A234" s="12">
        <v>232</v>
      </c>
      <c r="B234" s="13" t="s">
        <v>469</v>
      </c>
      <c r="C234" s="13" t="s">
        <v>470</v>
      </c>
      <c r="D234" s="13" t="s">
        <v>8</v>
      </c>
      <c r="E234" s="15">
        <v>44781</v>
      </c>
      <c r="F234" s="6"/>
    </row>
    <row r="235" s="4" customFormat="true" ht="14.25" spans="1:6">
      <c r="A235" s="12">
        <v>233</v>
      </c>
      <c r="B235" s="13" t="s">
        <v>471</v>
      </c>
      <c r="C235" s="13" t="s">
        <v>472</v>
      </c>
      <c r="D235" s="13" t="s">
        <v>8</v>
      </c>
      <c r="E235" s="15">
        <v>44781</v>
      </c>
      <c r="F235" s="6"/>
    </row>
    <row r="236" s="4" customFormat="true" ht="14.25" spans="1:6">
      <c r="A236" s="12">
        <v>234</v>
      </c>
      <c r="B236" s="13" t="s">
        <v>473</v>
      </c>
      <c r="C236" s="13" t="s">
        <v>474</v>
      </c>
      <c r="D236" s="13" t="s">
        <v>8</v>
      </c>
      <c r="E236" s="15">
        <v>44781</v>
      </c>
      <c r="F236" s="6"/>
    </row>
    <row r="237" s="4" customFormat="true" ht="14.25" spans="1:6">
      <c r="A237" s="12">
        <v>235</v>
      </c>
      <c r="B237" s="13" t="s">
        <v>475</v>
      </c>
      <c r="C237" s="13" t="s">
        <v>476</v>
      </c>
      <c r="D237" s="13" t="s">
        <v>53</v>
      </c>
      <c r="E237" s="15">
        <v>44781</v>
      </c>
      <c r="F237" s="6"/>
    </row>
    <row r="238" s="4" customFormat="true" ht="14.25" spans="1:6">
      <c r="A238" s="12">
        <v>236</v>
      </c>
      <c r="B238" s="13" t="s">
        <v>477</v>
      </c>
      <c r="C238" s="13" t="s">
        <v>478</v>
      </c>
      <c r="D238" s="13" t="s">
        <v>8</v>
      </c>
      <c r="E238" s="15">
        <v>44784</v>
      </c>
      <c r="F238" s="6"/>
    </row>
    <row r="239" s="4" customFormat="true" ht="14.25" spans="1:6">
      <c r="A239" s="12">
        <v>237</v>
      </c>
      <c r="B239" s="13" t="s">
        <v>479</v>
      </c>
      <c r="C239" s="13" t="s">
        <v>480</v>
      </c>
      <c r="D239" s="13" t="s">
        <v>8</v>
      </c>
      <c r="E239" s="15">
        <v>44792</v>
      </c>
      <c r="F239" s="6"/>
    </row>
    <row r="240" s="4" customFormat="true" ht="14.25" spans="1:6">
      <c r="A240" s="12">
        <v>238</v>
      </c>
      <c r="B240" s="13" t="s">
        <v>481</v>
      </c>
      <c r="C240" s="13" t="s">
        <v>482</v>
      </c>
      <c r="D240" s="13" t="s">
        <v>8</v>
      </c>
      <c r="E240" s="15">
        <v>44795</v>
      </c>
      <c r="F240" s="6"/>
    </row>
    <row r="241" s="4" customFormat="true" ht="14.25" spans="1:6">
      <c r="A241" s="12">
        <v>239</v>
      </c>
      <c r="B241" s="13" t="s">
        <v>483</v>
      </c>
      <c r="C241" s="13" t="s">
        <v>484</v>
      </c>
      <c r="D241" s="13" t="s">
        <v>8</v>
      </c>
      <c r="E241" s="15">
        <v>44795</v>
      </c>
      <c r="F241" s="6"/>
    </row>
    <row r="242" s="4" customFormat="true" ht="14.25" spans="1:6">
      <c r="A242" s="12">
        <v>240</v>
      </c>
      <c r="B242" s="13" t="s">
        <v>485</v>
      </c>
      <c r="C242" s="13" t="s">
        <v>486</v>
      </c>
      <c r="D242" s="13" t="s">
        <v>8</v>
      </c>
      <c r="E242" s="15">
        <v>44795</v>
      </c>
      <c r="F242" s="6"/>
    </row>
    <row r="243" s="4" customFormat="true" ht="14.25" spans="1:6">
      <c r="A243" s="12">
        <v>241</v>
      </c>
      <c r="B243" s="13" t="s">
        <v>487</v>
      </c>
      <c r="C243" s="13" t="s">
        <v>488</v>
      </c>
      <c r="D243" s="13" t="s">
        <v>8</v>
      </c>
      <c r="E243" s="15">
        <v>44797</v>
      </c>
      <c r="F243" s="6"/>
    </row>
    <row r="244" s="4" customFormat="true" ht="14.25" spans="1:6">
      <c r="A244" s="12">
        <v>242</v>
      </c>
      <c r="B244" s="13" t="s">
        <v>489</v>
      </c>
      <c r="C244" s="13" t="s">
        <v>490</v>
      </c>
      <c r="D244" s="13" t="s">
        <v>8</v>
      </c>
      <c r="E244" s="15">
        <v>44797</v>
      </c>
      <c r="F244" s="6"/>
    </row>
    <row r="245" s="4" customFormat="true" ht="14.25" spans="1:6">
      <c r="A245" s="12">
        <v>243</v>
      </c>
      <c r="B245" s="13" t="s">
        <v>491</v>
      </c>
      <c r="C245" s="13" t="s">
        <v>492</v>
      </c>
      <c r="D245" s="13" t="s">
        <v>8</v>
      </c>
      <c r="E245" s="15">
        <v>44798</v>
      </c>
      <c r="F245" s="6"/>
    </row>
    <row r="246" s="4" customFormat="true" ht="14.25" spans="1:5">
      <c r="A246" s="12">
        <v>244</v>
      </c>
      <c r="B246" s="13" t="s">
        <v>493</v>
      </c>
      <c r="C246" s="13" t="s">
        <v>494</v>
      </c>
      <c r="D246" s="13" t="s">
        <v>8</v>
      </c>
      <c r="E246" s="15">
        <v>44798</v>
      </c>
    </row>
    <row r="247" s="4" customFormat="true" ht="14.25" spans="1:6">
      <c r="A247" s="12">
        <v>245</v>
      </c>
      <c r="B247" s="13" t="s">
        <v>495</v>
      </c>
      <c r="C247" s="13" t="s">
        <v>496</v>
      </c>
      <c r="D247" s="13" t="s">
        <v>8</v>
      </c>
      <c r="E247" s="15">
        <v>44798</v>
      </c>
      <c r="F247" s="6"/>
    </row>
    <row r="248" s="4" customFormat="true" ht="14.25" spans="1:6">
      <c r="A248" s="12">
        <v>246</v>
      </c>
      <c r="B248" s="13" t="s">
        <v>497</v>
      </c>
      <c r="C248" s="13" t="s">
        <v>498</v>
      </c>
      <c r="D248" s="13" t="s">
        <v>8</v>
      </c>
      <c r="E248" s="15">
        <v>44803</v>
      </c>
      <c r="F248" s="6"/>
    </row>
    <row r="249" s="4" customFormat="true" ht="14.25" spans="1:6">
      <c r="A249" s="12">
        <v>247</v>
      </c>
      <c r="B249" s="13" t="s">
        <v>499</v>
      </c>
      <c r="C249" s="13" t="s">
        <v>500</v>
      </c>
      <c r="D249" s="13" t="s">
        <v>8</v>
      </c>
      <c r="E249" s="15">
        <v>44803</v>
      </c>
      <c r="F249" s="6"/>
    </row>
    <row r="250" s="4" customFormat="true" ht="14.25" spans="1:6">
      <c r="A250" s="12">
        <v>248</v>
      </c>
      <c r="B250" s="13" t="s">
        <v>501</v>
      </c>
      <c r="C250" s="13" t="s">
        <v>502</v>
      </c>
      <c r="D250" s="13" t="s">
        <v>8</v>
      </c>
      <c r="E250" s="15">
        <v>44803</v>
      </c>
      <c r="F250" s="6"/>
    </row>
    <row r="251" s="4" customFormat="true" ht="14.25" spans="1:6">
      <c r="A251" s="12">
        <v>249</v>
      </c>
      <c r="B251" s="13" t="s">
        <v>503</v>
      </c>
      <c r="C251" s="13" t="s">
        <v>504</v>
      </c>
      <c r="D251" s="13" t="s">
        <v>8</v>
      </c>
      <c r="E251" s="15">
        <v>44804</v>
      </c>
      <c r="F251" s="6"/>
    </row>
    <row r="252" s="4" customFormat="true" ht="14.25" spans="1:6">
      <c r="A252" s="12">
        <v>250</v>
      </c>
      <c r="B252" s="13" t="s">
        <v>505</v>
      </c>
      <c r="C252" s="13" t="s">
        <v>506</v>
      </c>
      <c r="D252" s="13" t="s">
        <v>8</v>
      </c>
      <c r="E252" s="15">
        <v>44804</v>
      </c>
      <c r="F252" s="6"/>
    </row>
    <row r="253" s="4" customFormat="true" ht="14.25" spans="1:6">
      <c r="A253" s="12">
        <v>251</v>
      </c>
      <c r="B253" s="13" t="s">
        <v>507</v>
      </c>
      <c r="C253" s="13" t="s">
        <v>508</v>
      </c>
      <c r="D253" s="13" t="s">
        <v>8</v>
      </c>
      <c r="E253" s="15">
        <v>44804</v>
      </c>
      <c r="F253" s="6"/>
    </row>
    <row r="254" s="4" customFormat="true" ht="14.25" spans="1:5">
      <c r="A254" s="12">
        <v>252</v>
      </c>
      <c r="B254" s="13" t="s">
        <v>509</v>
      </c>
      <c r="C254" s="13" t="s">
        <v>510</v>
      </c>
      <c r="D254" s="13" t="s">
        <v>8</v>
      </c>
      <c r="E254" s="15">
        <v>44804</v>
      </c>
    </row>
    <row r="255" s="4" customFormat="true" ht="14.25" spans="1:5">
      <c r="A255" s="12">
        <v>253</v>
      </c>
      <c r="B255" s="13" t="s">
        <v>511</v>
      </c>
      <c r="C255" s="13" t="s">
        <v>512</v>
      </c>
      <c r="D255" s="13" t="s">
        <v>8</v>
      </c>
      <c r="E255" s="15">
        <v>44804</v>
      </c>
    </row>
    <row r="256" s="4" customFormat="true" ht="14.25" spans="1:5">
      <c r="A256" s="12">
        <v>254</v>
      </c>
      <c r="B256" s="13" t="s">
        <v>513</v>
      </c>
      <c r="C256" s="13" t="s">
        <v>514</v>
      </c>
      <c r="D256" s="13" t="s">
        <v>8</v>
      </c>
      <c r="E256" s="15">
        <v>44806</v>
      </c>
    </row>
    <row r="257" s="4" customFormat="true" ht="14.25" spans="1:5">
      <c r="A257" s="12">
        <v>255</v>
      </c>
      <c r="B257" s="13" t="s">
        <v>515</v>
      </c>
      <c r="C257" s="13" t="s">
        <v>516</v>
      </c>
      <c r="D257" s="13" t="s">
        <v>8</v>
      </c>
      <c r="E257" s="15">
        <v>44806</v>
      </c>
    </row>
    <row r="258" s="4" customFormat="true" ht="14.25" spans="1:5">
      <c r="A258" s="12">
        <v>256</v>
      </c>
      <c r="B258" s="13" t="s">
        <v>517</v>
      </c>
      <c r="C258" s="13" t="s">
        <v>518</v>
      </c>
      <c r="D258" s="13" t="s">
        <v>53</v>
      </c>
      <c r="E258" s="15">
        <v>44806</v>
      </c>
    </row>
    <row r="259" s="4" customFormat="true" ht="14.25" spans="1:5">
      <c r="A259" s="12">
        <v>257</v>
      </c>
      <c r="B259" s="13" t="s">
        <v>519</v>
      </c>
      <c r="C259" s="13" t="s">
        <v>520</v>
      </c>
      <c r="D259" s="13" t="s">
        <v>8</v>
      </c>
      <c r="E259" s="15">
        <v>44806</v>
      </c>
    </row>
    <row r="260" s="4" customFormat="true" ht="14.25" spans="1:5">
      <c r="A260" s="12">
        <v>258</v>
      </c>
      <c r="B260" s="13" t="s">
        <v>521</v>
      </c>
      <c r="C260" s="13" t="s">
        <v>522</v>
      </c>
      <c r="D260" s="13" t="s">
        <v>8</v>
      </c>
      <c r="E260" s="15">
        <v>44810</v>
      </c>
    </row>
    <row r="261" s="4" customFormat="true" ht="14.25" spans="1:5">
      <c r="A261" s="12">
        <v>259</v>
      </c>
      <c r="B261" s="13" t="s">
        <v>523</v>
      </c>
      <c r="C261" s="13" t="s">
        <v>524</v>
      </c>
      <c r="D261" s="13" t="s">
        <v>8</v>
      </c>
      <c r="E261" s="15">
        <v>44810</v>
      </c>
    </row>
    <row r="262" s="4" customFormat="true" ht="14.25" spans="1:5">
      <c r="A262" s="12">
        <v>260</v>
      </c>
      <c r="B262" s="13" t="s">
        <v>525</v>
      </c>
      <c r="C262" s="13" t="s">
        <v>526</v>
      </c>
      <c r="D262" s="13" t="s">
        <v>8</v>
      </c>
      <c r="E262" s="15">
        <v>44810</v>
      </c>
    </row>
    <row r="263" s="4" customFormat="true" ht="14.25" spans="1:5">
      <c r="A263" s="12">
        <v>261</v>
      </c>
      <c r="B263" s="13" t="s">
        <v>527</v>
      </c>
      <c r="C263" s="13" t="s">
        <v>528</v>
      </c>
      <c r="D263" s="13" t="s">
        <v>8</v>
      </c>
      <c r="E263" s="15">
        <v>44810</v>
      </c>
    </row>
    <row r="264" s="4" customFormat="true" ht="14.25" spans="1:5">
      <c r="A264" s="12">
        <v>262</v>
      </c>
      <c r="B264" s="13" t="s">
        <v>529</v>
      </c>
      <c r="C264" s="13" t="s">
        <v>530</v>
      </c>
      <c r="D264" s="13" t="s">
        <v>8</v>
      </c>
      <c r="E264" s="15">
        <v>44810</v>
      </c>
    </row>
    <row r="265" s="4" customFormat="true" ht="14.25" spans="1:5">
      <c r="A265" s="12">
        <v>263</v>
      </c>
      <c r="B265" s="13" t="s">
        <v>531</v>
      </c>
      <c r="C265" s="13" t="s">
        <v>532</v>
      </c>
      <c r="D265" s="13" t="s">
        <v>53</v>
      </c>
      <c r="E265" s="15">
        <v>44817</v>
      </c>
    </row>
    <row r="266" s="4" customFormat="true" ht="14.25" spans="1:5">
      <c r="A266" s="12">
        <v>264</v>
      </c>
      <c r="B266" s="13" t="s">
        <v>533</v>
      </c>
      <c r="C266" s="13" t="s">
        <v>534</v>
      </c>
      <c r="D266" s="13" t="s">
        <v>8</v>
      </c>
      <c r="E266" s="15">
        <v>44819</v>
      </c>
    </row>
    <row r="267" s="4" customFormat="true" ht="14.25" spans="1:5">
      <c r="A267" s="12">
        <v>265</v>
      </c>
      <c r="B267" s="13" t="s">
        <v>535</v>
      </c>
      <c r="C267" s="13" t="s">
        <v>536</v>
      </c>
      <c r="D267" s="13" t="s">
        <v>8</v>
      </c>
      <c r="E267" s="15">
        <v>44820</v>
      </c>
    </row>
    <row r="268" s="4" customFormat="true" ht="28.5" spans="1:5">
      <c r="A268" s="12">
        <v>266</v>
      </c>
      <c r="B268" s="13" t="s">
        <v>537</v>
      </c>
      <c r="C268" s="13" t="s">
        <v>538</v>
      </c>
      <c r="D268" s="13" t="s">
        <v>8</v>
      </c>
      <c r="E268" s="15">
        <v>44820</v>
      </c>
    </row>
    <row r="269" s="4" customFormat="true" ht="14.25" spans="1:5">
      <c r="A269" s="12">
        <v>267</v>
      </c>
      <c r="B269" s="13" t="s">
        <v>539</v>
      </c>
      <c r="C269" s="13" t="s">
        <v>540</v>
      </c>
      <c r="D269" s="13" t="s">
        <v>8</v>
      </c>
      <c r="E269" s="15">
        <v>44825</v>
      </c>
    </row>
    <row r="270" s="4" customFormat="true" ht="14.25" spans="1:5">
      <c r="A270" s="12">
        <v>268</v>
      </c>
      <c r="B270" s="13" t="s">
        <v>541</v>
      </c>
      <c r="C270" s="13" t="s">
        <v>542</v>
      </c>
      <c r="D270" s="13" t="s">
        <v>8</v>
      </c>
      <c r="E270" s="15">
        <v>44825</v>
      </c>
    </row>
    <row r="271" s="4" customFormat="true" ht="14.25" spans="1:5">
      <c r="A271" s="12">
        <v>269</v>
      </c>
      <c r="B271" s="13" t="s">
        <v>543</v>
      </c>
      <c r="C271" s="13" t="s">
        <v>544</v>
      </c>
      <c r="D271" s="13" t="s">
        <v>8</v>
      </c>
      <c r="E271" s="15">
        <v>44827</v>
      </c>
    </row>
    <row r="272" s="4" customFormat="true" ht="14.25" spans="1:5">
      <c r="A272" s="12">
        <v>270</v>
      </c>
      <c r="B272" s="13" t="s">
        <v>545</v>
      </c>
      <c r="C272" s="13" t="s">
        <v>546</v>
      </c>
      <c r="D272" s="13" t="s">
        <v>8</v>
      </c>
      <c r="E272" s="15">
        <v>44827</v>
      </c>
    </row>
    <row r="273" s="4" customFormat="true" ht="14.25" spans="1:5">
      <c r="A273" s="12">
        <v>271</v>
      </c>
      <c r="B273" s="13" t="s">
        <v>547</v>
      </c>
      <c r="C273" s="13" t="s">
        <v>548</v>
      </c>
      <c r="D273" s="13" t="s">
        <v>8</v>
      </c>
      <c r="E273" s="15">
        <v>44827</v>
      </c>
    </row>
    <row r="274" s="4" customFormat="true" ht="14.25" spans="1:5">
      <c r="A274" s="12">
        <v>272</v>
      </c>
      <c r="B274" s="13" t="s">
        <v>549</v>
      </c>
      <c r="C274" s="13" t="s">
        <v>550</v>
      </c>
      <c r="D274" s="13" t="s">
        <v>8</v>
      </c>
      <c r="E274" s="15">
        <v>44827</v>
      </c>
    </row>
    <row r="275" s="4" customFormat="true" ht="14.25" spans="1:5">
      <c r="A275" s="12">
        <v>273</v>
      </c>
      <c r="B275" s="13" t="s">
        <v>551</v>
      </c>
      <c r="C275" s="13" t="s">
        <v>552</v>
      </c>
      <c r="D275" s="13" t="s">
        <v>8</v>
      </c>
      <c r="E275" s="15">
        <v>44829</v>
      </c>
    </row>
    <row r="276" s="4" customFormat="true" ht="14.25" spans="1:5">
      <c r="A276" s="12">
        <v>274</v>
      </c>
      <c r="B276" s="13" t="s">
        <v>553</v>
      </c>
      <c r="C276" s="13" t="s">
        <v>554</v>
      </c>
      <c r="D276" s="13" t="s">
        <v>8</v>
      </c>
      <c r="E276" s="15">
        <v>44831</v>
      </c>
    </row>
    <row r="277" s="4" customFormat="true" ht="14.25" spans="1:5">
      <c r="A277" s="12">
        <v>275</v>
      </c>
      <c r="B277" s="13" t="s">
        <v>555</v>
      </c>
      <c r="C277" s="13" t="s">
        <v>556</v>
      </c>
      <c r="D277" s="13" t="s">
        <v>8</v>
      </c>
      <c r="E277" s="15">
        <v>44833</v>
      </c>
    </row>
    <row r="278" s="4" customFormat="true" ht="14.25" spans="1:5">
      <c r="A278" s="12">
        <v>276</v>
      </c>
      <c r="B278" s="13" t="s">
        <v>557</v>
      </c>
      <c r="C278" s="13" t="s">
        <v>558</v>
      </c>
      <c r="D278" s="13" t="s">
        <v>8</v>
      </c>
      <c r="E278" s="15">
        <v>44833</v>
      </c>
    </row>
    <row r="279" s="4" customFormat="true" ht="14.25" spans="1:5">
      <c r="A279" s="12">
        <v>277</v>
      </c>
      <c r="B279" s="13" t="s">
        <v>559</v>
      </c>
      <c r="C279" s="13" t="s">
        <v>560</v>
      </c>
      <c r="D279" s="13" t="s">
        <v>8</v>
      </c>
      <c r="E279" s="15">
        <v>44833</v>
      </c>
    </row>
    <row r="280" s="4" customFormat="true" ht="14.25" spans="1:5">
      <c r="A280" s="12">
        <v>278</v>
      </c>
      <c r="B280" s="13" t="s">
        <v>561</v>
      </c>
      <c r="C280" s="13" t="s">
        <v>562</v>
      </c>
      <c r="D280" s="13" t="s">
        <v>8</v>
      </c>
      <c r="E280" s="15">
        <v>44833</v>
      </c>
    </row>
    <row r="281" s="4" customFormat="true" ht="14.25" spans="1:5">
      <c r="A281" s="12">
        <v>279</v>
      </c>
      <c r="B281" s="13" t="s">
        <v>563</v>
      </c>
      <c r="C281" s="13" t="s">
        <v>564</v>
      </c>
      <c r="D281" s="13" t="s">
        <v>8</v>
      </c>
      <c r="E281" s="15">
        <v>44833</v>
      </c>
    </row>
    <row r="282" s="4" customFormat="true" ht="14.25" spans="1:5">
      <c r="A282" s="12">
        <v>280</v>
      </c>
      <c r="B282" s="13" t="s">
        <v>565</v>
      </c>
      <c r="C282" s="13" t="s">
        <v>566</v>
      </c>
      <c r="D282" s="13" t="s">
        <v>8</v>
      </c>
      <c r="E282" s="15">
        <v>44833</v>
      </c>
    </row>
    <row r="283" s="4" customFormat="true" ht="14.25" spans="1:5">
      <c r="A283" s="12">
        <v>281</v>
      </c>
      <c r="B283" s="13" t="s">
        <v>567</v>
      </c>
      <c r="C283" s="13" t="s">
        <v>568</v>
      </c>
      <c r="D283" s="13" t="s">
        <v>8</v>
      </c>
      <c r="E283" s="15">
        <v>44834</v>
      </c>
    </row>
    <row r="284" s="4" customFormat="true" ht="14.25" spans="1:5">
      <c r="A284" s="12">
        <v>282</v>
      </c>
      <c r="B284" s="13" t="s">
        <v>569</v>
      </c>
      <c r="C284" s="13" t="s">
        <v>570</v>
      </c>
      <c r="D284" s="13" t="s">
        <v>53</v>
      </c>
      <c r="E284" s="15">
        <v>44834</v>
      </c>
    </row>
    <row r="285" s="4" customFormat="true" ht="14.25" spans="1:5">
      <c r="A285" s="12">
        <v>283</v>
      </c>
      <c r="B285" s="13" t="s">
        <v>571</v>
      </c>
      <c r="C285" s="13" t="s">
        <v>572</v>
      </c>
      <c r="D285" s="13" t="s">
        <v>8</v>
      </c>
      <c r="E285" s="15">
        <v>44839</v>
      </c>
    </row>
    <row r="286" s="4" customFormat="true" ht="14.25" spans="1:5">
      <c r="A286" s="12">
        <v>284</v>
      </c>
      <c r="B286" s="13" t="s">
        <v>573</v>
      </c>
      <c r="C286" s="13" t="s">
        <v>574</v>
      </c>
      <c r="D286" s="13" t="s">
        <v>8</v>
      </c>
      <c r="E286" s="15">
        <v>44839</v>
      </c>
    </row>
    <row r="287" s="4" customFormat="true" ht="14.25" spans="1:5">
      <c r="A287" s="12">
        <v>285</v>
      </c>
      <c r="B287" s="13" t="s">
        <v>575</v>
      </c>
      <c r="C287" s="13" t="s">
        <v>576</v>
      </c>
      <c r="D287" s="13" t="s">
        <v>8</v>
      </c>
      <c r="E287" s="15">
        <v>44839</v>
      </c>
    </row>
    <row r="288" s="4" customFormat="true" ht="14.25" spans="1:5">
      <c r="A288" s="12">
        <v>286</v>
      </c>
      <c r="B288" s="13" t="s">
        <v>577</v>
      </c>
      <c r="C288" s="13" t="s">
        <v>578</v>
      </c>
      <c r="D288" s="13" t="s">
        <v>8</v>
      </c>
      <c r="E288" s="15">
        <v>44839</v>
      </c>
    </row>
    <row r="289" s="4" customFormat="true" ht="14.25" spans="1:5">
      <c r="A289" s="12">
        <v>287</v>
      </c>
      <c r="B289" s="13" t="s">
        <v>579</v>
      </c>
      <c r="C289" s="13" t="s">
        <v>580</v>
      </c>
      <c r="D289" s="13" t="s">
        <v>8</v>
      </c>
      <c r="E289" s="15">
        <v>44839</v>
      </c>
    </row>
    <row r="290" s="4" customFormat="true" ht="14.25" spans="1:5">
      <c r="A290" s="12">
        <v>288</v>
      </c>
      <c r="B290" s="13" t="s">
        <v>581</v>
      </c>
      <c r="C290" s="13" t="s">
        <v>582</v>
      </c>
      <c r="D290" s="13" t="s">
        <v>8</v>
      </c>
      <c r="E290" s="15">
        <v>44839</v>
      </c>
    </row>
    <row r="291" s="4" customFormat="true" ht="14.25" spans="1:5">
      <c r="A291" s="12">
        <v>289</v>
      </c>
      <c r="B291" s="13" t="s">
        <v>583</v>
      </c>
      <c r="C291" s="13" t="s">
        <v>584</v>
      </c>
      <c r="D291" s="13" t="s">
        <v>8</v>
      </c>
      <c r="E291" s="15">
        <v>44839</v>
      </c>
    </row>
    <row r="292" s="4" customFormat="true" ht="14.25" spans="1:5">
      <c r="A292" s="12">
        <v>290</v>
      </c>
      <c r="B292" s="13" t="s">
        <v>585</v>
      </c>
      <c r="C292" s="13" t="s">
        <v>586</v>
      </c>
      <c r="D292" s="13" t="s">
        <v>8</v>
      </c>
      <c r="E292" s="15">
        <v>44839</v>
      </c>
    </row>
    <row r="293" s="4" customFormat="true" ht="14.25" spans="1:5">
      <c r="A293" s="12">
        <v>291</v>
      </c>
      <c r="B293" s="13" t="s">
        <v>587</v>
      </c>
      <c r="C293" s="13" t="s">
        <v>588</v>
      </c>
      <c r="D293" s="13" t="s">
        <v>8</v>
      </c>
      <c r="E293" s="15">
        <v>44839</v>
      </c>
    </row>
    <row r="294" s="4" customFormat="true" ht="14.25" spans="1:5">
      <c r="A294" s="12">
        <v>292</v>
      </c>
      <c r="B294" s="13" t="s">
        <v>589</v>
      </c>
      <c r="C294" s="13" t="s">
        <v>590</v>
      </c>
      <c r="D294" s="13" t="s">
        <v>8</v>
      </c>
      <c r="E294" s="15">
        <v>44839</v>
      </c>
    </row>
    <row r="295" s="4" customFormat="true" ht="14.25" spans="1:5">
      <c r="A295" s="12">
        <v>293</v>
      </c>
      <c r="B295" s="13" t="s">
        <v>591</v>
      </c>
      <c r="C295" s="13" t="s">
        <v>592</v>
      </c>
      <c r="D295" s="13" t="s">
        <v>8</v>
      </c>
      <c r="E295" s="15">
        <v>44842</v>
      </c>
    </row>
    <row r="296" s="4" customFormat="true" ht="14.25" spans="1:5">
      <c r="A296" s="12">
        <v>294</v>
      </c>
      <c r="B296" s="13" t="s">
        <v>593</v>
      </c>
      <c r="C296" s="13" t="s">
        <v>594</v>
      </c>
      <c r="D296" s="13" t="s">
        <v>8</v>
      </c>
      <c r="E296" s="15">
        <v>44842</v>
      </c>
    </row>
    <row r="297" s="4" customFormat="true" ht="14.25" spans="1:5">
      <c r="A297" s="12">
        <v>295</v>
      </c>
      <c r="B297" s="13" t="s">
        <v>595</v>
      </c>
      <c r="C297" s="13" t="s">
        <v>596</v>
      </c>
      <c r="D297" s="13" t="s">
        <v>8</v>
      </c>
      <c r="E297" s="15">
        <v>44843</v>
      </c>
    </row>
    <row r="298" s="4" customFormat="true" ht="14.25" spans="1:6">
      <c r="A298" s="12">
        <v>296</v>
      </c>
      <c r="B298" s="13" t="s">
        <v>597</v>
      </c>
      <c r="C298" s="13" t="s">
        <v>598</v>
      </c>
      <c r="D298" s="13" t="s">
        <v>8</v>
      </c>
      <c r="E298" s="15">
        <v>44844</v>
      </c>
      <c r="F298" s="6"/>
    </row>
    <row r="299" s="4" customFormat="true" ht="14.25" spans="1:6">
      <c r="A299" s="12">
        <v>297</v>
      </c>
      <c r="B299" s="13" t="s">
        <v>599</v>
      </c>
      <c r="C299" s="13" t="s">
        <v>600</v>
      </c>
      <c r="D299" s="13" t="s">
        <v>8</v>
      </c>
      <c r="E299" s="15">
        <v>44844</v>
      </c>
      <c r="F299" s="6"/>
    </row>
    <row r="300" s="4" customFormat="true" ht="14.25" spans="1:6">
      <c r="A300" s="12">
        <v>298</v>
      </c>
      <c r="B300" s="13" t="s">
        <v>601</v>
      </c>
      <c r="C300" s="13" t="s">
        <v>602</v>
      </c>
      <c r="D300" s="13" t="s">
        <v>8</v>
      </c>
      <c r="E300" s="15">
        <v>44844</v>
      </c>
      <c r="F300" s="6"/>
    </row>
    <row r="301" s="4" customFormat="true" ht="14.25" spans="1:6">
      <c r="A301" s="12">
        <v>299</v>
      </c>
      <c r="B301" s="13" t="s">
        <v>603</v>
      </c>
      <c r="C301" s="13" t="s">
        <v>604</v>
      </c>
      <c r="D301" s="13" t="s">
        <v>8</v>
      </c>
      <c r="E301" s="15">
        <v>44844</v>
      </c>
      <c r="F301" s="6"/>
    </row>
    <row r="302" s="4" customFormat="true" ht="14.25" spans="1:6">
      <c r="A302" s="12">
        <v>300</v>
      </c>
      <c r="B302" s="13" t="s">
        <v>605</v>
      </c>
      <c r="C302" s="13" t="s">
        <v>606</v>
      </c>
      <c r="D302" s="13" t="s">
        <v>8</v>
      </c>
      <c r="E302" s="15">
        <v>44851</v>
      </c>
      <c r="F302" s="6"/>
    </row>
    <row r="303" s="4" customFormat="true" ht="14.25" spans="1:6">
      <c r="A303" s="12">
        <v>301</v>
      </c>
      <c r="B303" s="13" t="s">
        <v>607</v>
      </c>
      <c r="C303" s="13" t="s">
        <v>608</v>
      </c>
      <c r="D303" s="13" t="s">
        <v>8</v>
      </c>
      <c r="E303" s="15">
        <v>44853</v>
      </c>
      <c r="F303" s="6"/>
    </row>
    <row r="304" s="4" customFormat="true" ht="14.25" spans="1:5">
      <c r="A304" s="12">
        <v>302</v>
      </c>
      <c r="B304" s="13" t="s">
        <v>609</v>
      </c>
      <c r="C304" s="13" t="s">
        <v>610</v>
      </c>
      <c r="D304" s="13" t="s">
        <v>53</v>
      </c>
      <c r="E304" s="15">
        <v>44859</v>
      </c>
    </row>
    <row r="305" s="4" customFormat="true" ht="14.25" spans="1:5">
      <c r="A305" s="12">
        <v>303</v>
      </c>
      <c r="B305" s="13" t="s">
        <v>611</v>
      </c>
      <c r="C305" s="13" t="s">
        <v>612</v>
      </c>
      <c r="D305" s="13" t="s">
        <v>8</v>
      </c>
      <c r="E305" s="15">
        <v>44862</v>
      </c>
    </row>
    <row r="306" s="4" customFormat="true" ht="14.25" spans="1:5">
      <c r="A306" s="12">
        <v>304</v>
      </c>
      <c r="B306" s="13" t="s">
        <v>613</v>
      </c>
      <c r="C306" s="13" t="s">
        <v>614</v>
      </c>
      <c r="D306" s="13" t="s">
        <v>8</v>
      </c>
      <c r="E306" s="15">
        <v>44862</v>
      </c>
    </row>
    <row r="307" s="4" customFormat="true" ht="14.25" spans="1:5">
      <c r="A307" s="12">
        <v>305</v>
      </c>
      <c r="B307" s="13" t="s">
        <v>615</v>
      </c>
      <c r="C307" s="13" t="s">
        <v>616</v>
      </c>
      <c r="D307" s="13" t="s">
        <v>8</v>
      </c>
      <c r="E307" s="15">
        <v>44862</v>
      </c>
    </row>
    <row r="308" s="4" customFormat="true" ht="14.25" spans="1:5">
      <c r="A308" s="12">
        <v>306</v>
      </c>
      <c r="B308" s="13" t="s">
        <v>617</v>
      </c>
      <c r="C308" s="13" t="s">
        <v>618</v>
      </c>
      <c r="D308" s="13" t="s">
        <v>8</v>
      </c>
      <c r="E308" s="15">
        <v>44862</v>
      </c>
    </row>
    <row r="309" s="4" customFormat="true" ht="14.25" spans="1:5">
      <c r="A309" s="12">
        <v>307</v>
      </c>
      <c r="B309" s="13" t="s">
        <v>619</v>
      </c>
      <c r="C309" s="13" t="s">
        <v>620</v>
      </c>
      <c r="D309" s="13" t="s">
        <v>8</v>
      </c>
      <c r="E309" s="15">
        <v>44862</v>
      </c>
    </row>
    <row r="310" s="4" customFormat="true" ht="14.25" spans="1:5">
      <c r="A310" s="12">
        <v>308</v>
      </c>
      <c r="B310" s="13" t="s">
        <v>621</v>
      </c>
      <c r="C310" s="13" t="s">
        <v>622</v>
      </c>
      <c r="D310" s="13" t="s">
        <v>8</v>
      </c>
      <c r="E310" s="15">
        <v>44869</v>
      </c>
    </row>
    <row r="311" s="4" customFormat="true" ht="14.25" spans="1:5">
      <c r="A311" s="12">
        <v>309</v>
      </c>
      <c r="B311" s="13" t="s">
        <v>623</v>
      </c>
      <c r="C311" s="13" t="s">
        <v>624</v>
      </c>
      <c r="D311" s="13" t="s">
        <v>8</v>
      </c>
      <c r="E311" s="15">
        <v>44869</v>
      </c>
    </row>
    <row r="312" s="4" customFormat="true" ht="14.25" spans="1:5">
      <c r="A312" s="12">
        <v>310</v>
      </c>
      <c r="B312" s="13" t="s">
        <v>625</v>
      </c>
      <c r="C312" s="13" t="s">
        <v>626</v>
      </c>
      <c r="D312" s="13" t="s">
        <v>8</v>
      </c>
      <c r="E312" s="15">
        <v>44869</v>
      </c>
    </row>
    <row r="313" s="4" customFormat="true" ht="14.25" spans="1:5">
      <c r="A313" s="12">
        <v>311</v>
      </c>
      <c r="B313" s="13" t="s">
        <v>627</v>
      </c>
      <c r="C313" s="13" t="s">
        <v>628</v>
      </c>
      <c r="D313" s="13" t="s">
        <v>8</v>
      </c>
      <c r="E313" s="15">
        <v>44869</v>
      </c>
    </row>
    <row r="314" s="4" customFormat="true" ht="14.25" spans="1:5">
      <c r="A314" s="12">
        <v>312</v>
      </c>
      <c r="B314" s="13" t="s">
        <v>629</v>
      </c>
      <c r="C314" s="13" t="s">
        <v>630</v>
      </c>
      <c r="D314" s="13" t="s">
        <v>8</v>
      </c>
      <c r="E314" s="15">
        <v>44869</v>
      </c>
    </row>
    <row r="315" s="4" customFormat="true" ht="14.25" spans="1:5">
      <c r="A315" s="12">
        <v>313</v>
      </c>
      <c r="B315" s="13" t="s">
        <v>631</v>
      </c>
      <c r="C315" s="13" t="s">
        <v>632</v>
      </c>
      <c r="D315" s="13" t="s">
        <v>8</v>
      </c>
      <c r="E315" s="15">
        <v>44872</v>
      </c>
    </row>
    <row r="316" s="4" customFormat="true" ht="14.25" spans="1:5">
      <c r="A316" s="12">
        <v>314</v>
      </c>
      <c r="B316" s="13" t="s">
        <v>633</v>
      </c>
      <c r="C316" s="13" t="s">
        <v>634</v>
      </c>
      <c r="D316" s="13" t="s">
        <v>8</v>
      </c>
      <c r="E316" s="15">
        <v>44872</v>
      </c>
    </row>
    <row r="317" s="4" customFormat="true" ht="14.25" spans="1:5">
      <c r="A317" s="12">
        <v>315</v>
      </c>
      <c r="B317" s="13" t="s">
        <v>635</v>
      </c>
      <c r="C317" s="13" t="s">
        <v>636</v>
      </c>
      <c r="D317" s="13" t="s">
        <v>8</v>
      </c>
      <c r="E317" s="15">
        <v>44872</v>
      </c>
    </row>
    <row r="318" s="4" customFormat="true" ht="14.25" spans="1:5">
      <c r="A318" s="12">
        <v>316</v>
      </c>
      <c r="B318" s="13" t="s">
        <v>637</v>
      </c>
      <c r="C318" s="13" t="s">
        <v>638</v>
      </c>
      <c r="D318" s="13" t="s">
        <v>8</v>
      </c>
      <c r="E318" s="15">
        <v>44872</v>
      </c>
    </row>
    <row r="319" s="4" customFormat="true" ht="14.25" spans="1:5">
      <c r="A319" s="12">
        <v>317</v>
      </c>
      <c r="B319" s="13" t="s">
        <v>639</v>
      </c>
      <c r="C319" s="13" t="s">
        <v>640</v>
      </c>
      <c r="D319" s="13" t="s">
        <v>8</v>
      </c>
      <c r="E319" s="15">
        <v>44872</v>
      </c>
    </row>
    <row r="320" s="4" customFormat="true" ht="14.25" spans="1:5">
      <c r="A320" s="12">
        <v>318</v>
      </c>
      <c r="B320" s="13" t="s">
        <v>641</v>
      </c>
      <c r="C320" s="13" t="s">
        <v>642</v>
      </c>
      <c r="D320" s="13" t="s">
        <v>8</v>
      </c>
      <c r="E320" s="15">
        <v>44874</v>
      </c>
    </row>
    <row r="321" s="4" customFormat="true" ht="14.25" spans="1:5">
      <c r="A321" s="12">
        <v>319</v>
      </c>
      <c r="B321" s="13" t="s">
        <v>643</v>
      </c>
      <c r="C321" s="13" t="s">
        <v>644</v>
      </c>
      <c r="D321" s="13" t="s">
        <v>8</v>
      </c>
      <c r="E321" s="15">
        <v>44879</v>
      </c>
    </row>
    <row r="322" s="4" customFormat="true" ht="28.5" spans="1:5">
      <c r="A322" s="12">
        <v>320</v>
      </c>
      <c r="B322" s="13" t="s">
        <v>645</v>
      </c>
      <c r="C322" s="13" t="s">
        <v>646</v>
      </c>
      <c r="D322" s="13" t="s">
        <v>8</v>
      </c>
      <c r="E322" s="15">
        <v>44879</v>
      </c>
    </row>
    <row r="323" s="4" customFormat="true" ht="14.25" spans="1:5">
      <c r="A323" s="12">
        <v>321</v>
      </c>
      <c r="B323" s="13" t="s">
        <v>647</v>
      </c>
      <c r="C323" s="13" t="s">
        <v>648</v>
      </c>
      <c r="D323" s="13" t="s">
        <v>8</v>
      </c>
      <c r="E323" s="15">
        <v>44879</v>
      </c>
    </row>
    <row r="324" s="4" customFormat="true" ht="14.25" spans="1:5">
      <c r="A324" s="12">
        <v>322</v>
      </c>
      <c r="B324" s="13" t="s">
        <v>649</v>
      </c>
      <c r="C324" s="13" t="s">
        <v>650</v>
      </c>
      <c r="D324" s="13" t="s">
        <v>8</v>
      </c>
      <c r="E324" s="15">
        <v>44879</v>
      </c>
    </row>
    <row r="325" s="4" customFormat="true" ht="14.25" spans="1:5">
      <c r="A325" s="12">
        <v>323</v>
      </c>
      <c r="B325" s="13" t="s">
        <v>651</v>
      </c>
      <c r="C325" s="13" t="s">
        <v>652</v>
      </c>
      <c r="D325" s="13" t="s">
        <v>8</v>
      </c>
      <c r="E325" s="15">
        <v>44882</v>
      </c>
    </row>
    <row r="326" s="4" customFormat="true" ht="14.25" spans="1:5">
      <c r="A326" s="12">
        <v>324</v>
      </c>
      <c r="B326" s="13" t="s">
        <v>653</v>
      </c>
      <c r="C326" s="13" t="s">
        <v>654</v>
      </c>
      <c r="D326" s="13" t="s">
        <v>8</v>
      </c>
      <c r="E326" s="15">
        <v>44882</v>
      </c>
    </row>
    <row r="327" s="4" customFormat="true" ht="14.25" spans="1:5">
      <c r="A327" s="12">
        <v>325</v>
      </c>
      <c r="B327" s="13" t="s">
        <v>655</v>
      </c>
      <c r="C327" s="13" t="s">
        <v>656</v>
      </c>
      <c r="D327" s="13" t="s">
        <v>53</v>
      </c>
      <c r="E327" s="15">
        <v>44886</v>
      </c>
    </row>
    <row r="328" s="4" customFormat="true" ht="14.25" spans="1:5">
      <c r="A328" s="12">
        <v>326</v>
      </c>
      <c r="B328" s="13" t="s">
        <v>657</v>
      </c>
      <c r="C328" s="13" t="s">
        <v>658</v>
      </c>
      <c r="D328" s="13" t="s">
        <v>8</v>
      </c>
      <c r="E328" s="15">
        <v>44889</v>
      </c>
    </row>
    <row r="329" s="4" customFormat="true" ht="14.25" spans="1:5">
      <c r="A329" s="12">
        <v>327</v>
      </c>
      <c r="B329" s="13" t="s">
        <v>659</v>
      </c>
      <c r="C329" s="13" t="s">
        <v>660</v>
      </c>
      <c r="D329" s="13" t="s">
        <v>8</v>
      </c>
      <c r="E329" s="15">
        <v>44889</v>
      </c>
    </row>
    <row r="330" s="4" customFormat="true" ht="14.25" spans="1:5">
      <c r="A330" s="12">
        <v>328</v>
      </c>
      <c r="B330" s="13" t="s">
        <v>661</v>
      </c>
      <c r="C330" s="13" t="s">
        <v>662</v>
      </c>
      <c r="D330" s="13" t="s">
        <v>8</v>
      </c>
      <c r="E330" s="15">
        <v>44889</v>
      </c>
    </row>
    <row r="331" s="4" customFormat="true" ht="14.25" spans="1:5">
      <c r="A331" s="12">
        <v>329</v>
      </c>
      <c r="B331" s="13" t="s">
        <v>663</v>
      </c>
      <c r="C331" s="13" t="s">
        <v>664</v>
      </c>
      <c r="D331" s="13" t="s">
        <v>8</v>
      </c>
      <c r="E331" s="15">
        <v>44889</v>
      </c>
    </row>
    <row r="332" s="4" customFormat="true" ht="14.25" spans="1:5">
      <c r="A332" s="12">
        <v>330</v>
      </c>
      <c r="B332" s="13" t="s">
        <v>665</v>
      </c>
      <c r="C332" s="13" t="s">
        <v>666</v>
      </c>
      <c r="D332" s="13" t="s">
        <v>8</v>
      </c>
      <c r="E332" s="15">
        <v>44889</v>
      </c>
    </row>
    <row r="333" s="4" customFormat="true" ht="14.25" spans="1:5">
      <c r="A333" s="12">
        <v>331</v>
      </c>
      <c r="B333" s="13" t="s">
        <v>667</v>
      </c>
      <c r="C333" s="13" t="s">
        <v>668</v>
      </c>
      <c r="D333" s="13" t="s">
        <v>8</v>
      </c>
      <c r="E333" s="15">
        <v>44889</v>
      </c>
    </row>
    <row r="334" s="4" customFormat="true" ht="14.25" spans="1:5">
      <c r="A334" s="12">
        <v>332</v>
      </c>
      <c r="B334" s="13" t="s">
        <v>669</v>
      </c>
      <c r="C334" s="13" t="s">
        <v>670</v>
      </c>
      <c r="D334" s="13" t="s">
        <v>8</v>
      </c>
      <c r="E334" s="15">
        <v>44889</v>
      </c>
    </row>
    <row r="335" s="4" customFormat="true" ht="14.25" spans="1:5">
      <c r="A335" s="12">
        <v>333</v>
      </c>
      <c r="B335" s="13" t="s">
        <v>671</v>
      </c>
      <c r="C335" s="13" t="s">
        <v>672</v>
      </c>
      <c r="D335" s="13" t="s">
        <v>8</v>
      </c>
      <c r="E335" s="15">
        <v>44890</v>
      </c>
    </row>
    <row r="336" s="4" customFormat="true" ht="14.25" spans="1:5">
      <c r="A336" s="12">
        <v>334</v>
      </c>
      <c r="B336" s="13" t="s">
        <v>673</v>
      </c>
      <c r="C336" s="13" t="s">
        <v>674</v>
      </c>
      <c r="D336" s="13" t="s">
        <v>8</v>
      </c>
      <c r="E336" s="15">
        <v>44893</v>
      </c>
    </row>
    <row r="337" s="4" customFormat="true" ht="14.25" spans="1:5">
      <c r="A337" s="12">
        <v>335</v>
      </c>
      <c r="B337" s="13" t="s">
        <v>675</v>
      </c>
      <c r="C337" s="13" t="s">
        <v>676</v>
      </c>
      <c r="D337" s="13" t="s">
        <v>8</v>
      </c>
      <c r="E337" s="15">
        <v>44896</v>
      </c>
    </row>
    <row r="338" s="4" customFormat="true" ht="14.25" spans="1:5">
      <c r="A338" s="12">
        <v>336</v>
      </c>
      <c r="B338" s="13" t="s">
        <v>677</v>
      </c>
      <c r="C338" s="13" t="s">
        <v>678</v>
      </c>
      <c r="D338" s="13" t="s">
        <v>8</v>
      </c>
      <c r="E338" s="15">
        <v>44896</v>
      </c>
    </row>
    <row r="339" s="4" customFormat="true" ht="14.25" spans="1:5">
      <c r="A339" s="12">
        <v>337</v>
      </c>
      <c r="B339" s="13" t="s">
        <v>679</v>
      </c>
      <c r="C339" s="13" t="s">
        <v>680</v>
      </c>
      <c r="D339" s="13" t="s">
        <v>8</v>
      </c>
      <c r="E339" s="15">
        <v>44897</v>
      </c>
    </row>
    <row r="340" s="4" customFormat="true" ht="14.25" spans="1:5">
      <c r="A340" s="12">
        <v>338</v>
      </c>
      <c r="B340" s="13" t="s">
        <v>681</v>
      </c>
      <c r="C340" s="13" t="s">
        <v>682</v>
      </c>
      <c r="D340" s="13" t="s">
        <v>8</v>
      </c>
      <c r="E340" s="15">
        <v>44897</v>
      </c>
    </row>
    <row r="341" s="4" customFormat="true" ht="14.25" spans="1:5">
      <c r="A341" s="12">
        <v>339</v>
      </c>
      <c r="B341" s="13" t="s">
        <v>683</v>
      </c>
      <c r="C341" s="13" t="s">
        <v>684</v>
      </c>
      <c r="D341" s="13" t="s">
        <v>8</v>
      </c>
      <c r="E341" s="15">
        <v>44901</v>
      </c>
    </row>
    <row r="342" s="4" customFormat="true" ht="14.25" spans="1:5">
      <c r="A342" s="12">
        <v>340</v>
      </c>
      <c r="B342" s="13" t="s">
        <v>685</v>
      </c>
      <c r="C342" s="13" t="s">
        <v>686</v>
      </c>
      <c r="D342" s="13" t="s">
        <v>8</v>
      </c>
      <c r="E342" s="15">
        <v>44903</v>
      </c>
    </row>
    <row r="343" s="4" customFormat="true" ht="14.25" spans="1:5">
      <c r="A343" s="12">
        <v>341</v>
      </c>
      <c r="B343" s="13" t="s">
        <v>687</v>
      </c>
      <c r="C343" s="13" t="s">
        <v>688</v>
      </c>
      <c r="D343" s="13" t="s">
        <v>8</v>
      </c>
      <c r="E343" s="15">
        <v>44903</v>
      </c>
    </row>
    <row r="344" s="4" customFormat="true" ht="14.25" spans="1:5">
      <c r="A344" s="12">
        <v>342</v>
      </c>
      <c r="B344" s="13" t="s">
        <v>689</v>
      </c>
      <c r="C344" s="13" t="s">
        <v>690</v>
      </c>
      <c r="D344" s="13" t="s">
        <v>8</v>
      </c>
      <c r="E344" s="15">
        <v>44903</v>
      </c>
    </row>
    <row r="345" s="4" customFormat="true" ht="14.25" spans="1:5">
      <c r="A345" s="12">
        <v>343</v>
      </c>
      <c r="B345" s="13" t="s">
        <v>691</v>
      </c>
      <c r="C345" s="13" t="s">
        <v>692</v>
      </c>
      <c r="D345" s="13" t="s">
        <v>8</v>
      </c>
      <c r="E345" s="15">
        <v>44903</v>
      </c>
    </row>
    <row r="346" s="4" customFormat="true" ht="14.25" spans="1:5">
      <c r="A346" s="12">
        <v>344</v>
      </c>
      <c r="B346" s="13" t="s">
        <v>693</v>
      </c>
      <c r="C346" s="13" t="s">
        <v>694</v>
      </c>
      <c r="D346" s="13" t="s">
        <v>8</v>
      </c>
      <c r="E346" s="15">
        <v>44903</v>
      </c>
    </row>
    <row r="347" s="4" customFormat="true" ht="14.25" spans="1:5">
      <c r="A347" s="12">
        <v>345</v>
      </c>
      <c r="B347" s="13" t="s">
        <v>695</v>
      </c>
      <c r="C347" s="13" t="s">
        <v>696</v>
      </c>
      <c r="D347" s="13" t="s">
        <v>8</v>
      </c>
      <c r="E347" s="15">
        <v>44903</v>
      </c>
    </row>
    <row r="348" s="4" customFormat="true" ht="14.25" spans="1:5">
      <c r="A348" s="12">
        <v>346</v>
      </c>
      <c r="B348" s="13" t="s">
        <v>697</v>
      </c>
      <c r="C348" s="13" t="s">
        <v>698</v>
      </c>
      <c r="D348" s="13" t="s">
        <v>8</v>
      </c>
      <c r="E348" s="15">
        <v>44907</v>
      </c>
    </row>
    <row r="349" s="4" customFormat="true" ht="14.25" spans="1:5">
      <c r="A349" s="12">
        <v>347</v>
      </c>
      <c r="B349" s="13" t="s">
        <v>699</v>
      </c>
      <c r="C349" s="13" t="s">
        <v>700</v>
      </c>
      <c r="D349" s="13" t="s">
        <v>8</v>
      </c>
      <c r="E349" s="15">
        <v>44907</v>
      </c>
    </row>
    <row r="350" s="4" customFormat="true" ht="14.25" spans="1:5">
      <c r="A350" s="12">
        <v>348</v>
      </c>
      <c r="B350" s="13" t="s">
        <v>701</v>
      </c>
      <c r="C350" s="13" t="s">
        <v>702</v>
      </c>
      <c r="D350" s="13" t="s">
        <v>8</v>
      </c>
      <c r="E350" s="15">
        <v>44907</v>
      </c>
    </row>
    <row r="351" s="4" customFormat="true" ht="14.25" spans="1:5">
      <c r="A351" s="12">
        <v>349</v>
      </c>
      <c r="B351" s="13" t="s">
        <v>703</v>
      </c>
      <c r="C351" s="13" t="s">
        <v>704</v>
      </c>
      <c r="D351" s="13" t="s">
        <v>8</v>
      </c>
      <c r="E351" s="15">
        <v>44907</v>
      </c>
    </row>
    <row r="352" s="4" customFormat="true" ht="14.25" spans="1:5">
      <c r="A352" s="12">
        <v>350</v>
      </c>
      <c r="B352" s="13" t="s">
        <v>705</v>
      </c>
      <c r="C352" s="13" t="s">
        <v>706</v>
      </c>
      <c r="D352" s="13" t="s">
        <v>8</v>
      </c>
      <c r="E352" s="15">
        <v>44911</v>
      </c>
    </row>
    <row r="353" s="4" customFormat="true" ht="14.25" spans="1:5">
      <c r="A353" s="12">
        <v>351</v>
      </c>
      <c r="B353" s="13" t="s">
        <v>707</v>
      </c>
      <c r="C353" s="13" t="s">
        <v>708</v>
      </c>
      <c r="D353" s="13" t="s">
        <v>8</v>
      </c>
      <c r="E353" s="15">
        <v>44911</v>
      </c>
    </row>
    <row r="354" s="4" customFormat="true" ht="14.25" spans="1:5">
      <c r="A354" s="12">
        <v>352</v>
      </c>
      <c r="B354" s="13" t="s">
        <v>709</v>
      </c>
      <c r="C354" s="13" t="s">
        <v>710</v>
      </c>
      <c r="D354" s="13" t="s">
        <v>8</v>
      </c>
      <c r="E354" s="15">
        <v>44911</v>
      </c>
    </row>
    <row r="355" s="4" customFormat="true" ht="28.5" spans="1:5">
      <c r="A355" s="12">
        <v>353</v>
      </c>
      <c r="B355" s="13" t="s">
        <v>711</v>
      </c>
      <c r="C355" s="13" t="s">
        <v>712</v>
      </c>
      <c r="D355" s="13" t="s">
        <v>8</v>
      </c>
      <c r="E355" s="15">
        <v>44911</v>
      </c>
    </row>
    <row r="356" s="4" customFormat="true" ht="14.25" spans="1:5">
      <c r="A356" s="12">
        <v>354</v>
      </c>
      <c r="B356" s="13" t="s">
        <v>713</v>
      </c>
      <c r="C356" s="13" t="s">
        <v>714</v>
      </c>
      <c r="D356" s="13" t="s">
        <v>8</v>
      </c>
      <c r="E356" s="15">
        <v>44911</v>
      </c>
    </row>
    <row r="357" s="4" customFormat="true" ht="14.25" spans="1:5">
      <c r="A357" s="12">
        <v>355</v>
      </c>
      <c r="B357" s="13" t="s">
        <v>715</v>
      </c>
      <c r="C357" s="13" t="s">
        <v>716</v>
      </c>
      <c r="D357" s="13" t="s">
        <v>8</v>
      </c>
      <c r="E357" s="15">
        <v>44911</v>
      </c>
    </row>
    <row r="358" s="4" customFormat="true" ht="28.5" spans="1:5">
      <c r="A358" s="12">
        <v>356</v>
      </c>
      <c r="B358" s="13" t="s">
        <v>717</v>
      </c>
      <c r="C358" s="13" t="s">
        <v>718</v>
      </c>
      <c r="D358" s="13" t="s">
        <v>8</v>
      </c>
      <c r="E358" s="15">
        <v>44917</v>
      </c>
    </row>
    <row r="359" s="4" customFormat="true" ht="14.25" spans="1:5">
      <c r="A359" s="12">
        <v>357</v>
      </c>
      <c r="B359" s="13" t="s">
        <v>719</v>
      </c>
      <c r="C359" s="13" t="s">
        <v>720</v>
      </c>
      <c r="D359" s="13" t="s">
        <v>53</v>
      </c>
      <c r="E359" s="15">
        <v>44917</v>
      </c>
    </row>
    <row r="360" s="4" customFormat="true" ht="28.5" spans="1:5">
      <c r="A360" s="12">
        <v>358</v>
      </c>
      <c r="B360" s="13" t="s">
        <v>721</v>
      </c>
      <c r="C360" s="13" t="s">
        <v>722</v>
      </c>
      <c r="D360" s="13" t="s">
        <v>8</v>
      </c>
      <c r="E360" s="15">
        <v>44918</v>
      </c>
    </row>
    <row r="361" s="4" customFormat="true" ht="14.25" spans="1:5">
      <c r="A361" s="12">
        <v>359</v>
      </c>
      <c r="B361" s="13" t="s">
        <v>723</v>
      </c>
      <c r="C361" s="13" t="s">
        <v>724</v>
      </c>
      <c r="D361" s="13" t="s">
        <v>8</v>
      </c>
      <c r="E361" s="15">
        <v>44918</v>
      </c>
    </row>
    <row r="362" s="4" customFormat="true" ht="28.5" spans="1:5">
      <c r="A362" s="12">
        <v>360</v>
      </c>
      <c r="B362" s="13" t="s">
        <v>725</v>
      </c>
      <c r="C362" s="13" t="s">
        <v>726</v>
      </c>
      <c r="D362" s="13" t="s">
        <v>8</v>
      </c>
      <c r="E362" s="15">
        <v>44918</v>
      </c>
    </row>
    <row r="363" s="4" customFormat="true" ht="14.25" spans="1:5">
      <c r="A363" s="12">
        <v>361</v>
      </c>
      <c r="B363" s="13" t="s">
        <v>727</v>
      </c>
      <c r="C363" s="13" t="s">
        <v>728</v>
      </c>
      <c r="D363" s="13" t="s">
        <v>53</v>
      </c>
      <c r="E363" s="15">
        <v>44918</v>
      </c>
    </row>
    <row r="364" s="4" customFormat="true" ht="14.25" spans="1:5">
      <c r="A364" s="12">
        <v>362</v>
      </c>
      <c r="B364" s="13" t="s">
        <v>729</v>
      </c>
      <c r="C364" s="13" t="s">
        <v>730</v>
      </c>
      <c r="D364" s="13" t="s">
        <v>8</v>
      </c>
      <c r="E364" s="15">
        <v>44918</v>
      </c>
    </row>
    <row r="365" s="4" customFormat="true" ht="14.25" spans="1:5">
      <c r="A365" s="12">
        <v>363</v>
      </c>
      <c r="B365" s="13" t="s">
        <v>731</v>
      </c>
      <c r="C365" s="13" t="s">
        <v>732</v>
      </c>
      <c r="D365" s="13" t="s">
        <v>8</v>
      </c>
      <c r="E365" s="15">
        <v>44918</v>
      </c>
    </row>
    <row r="366" s="4" customFormat="true" ht="14.25" spans="1:5">
      <c r="A366" s="12">
        <v>364</v>
      </c>
      <c r="B366" s="13" t="s">
        <v>733</v>
      </c>
      <c r="C366" s="13" t="s">
        <v>734</v>
      </c>
      <c r="D366" s="13" t="s">
        <v>8</v>
      </c>
      <c r="E366" s="15">
        <v>44918</v>
      </c>
    </row>
    <row r="367" s="4" customFormat="true" ht="14.25" spans="1:5">
      <c r="A367" s="12">
        <v>365</v>
      </c>
      <c r="B367" s="13" t="s">
        <v>735</v>
      </c>
      <c r="C367" s="13" t="s">
        <v>736</v>
      </c>
      <c r="D367" s="13" t="s">
        <v>8</v>
      </c>
      <c r="E367" s="15">
        <v>44918</v>
      </c>
    </row>
    <row r="368" s="4" customFormat="true" ht="14.25" spans="1:5">
      <c r="A368" s="12">
        <v>366</v>
      </c>
      <c r="B368" s="13" t="s">
        <v>737</v>
      </c>
      <c r="C368" s="13" t="s">
        <v>738</v>
      </c>
      <c r="D368" s="13" t="s">
        <v>8</v>
      </c>
      <c r="E368" s="15">
        <v>44922</v>
      </c>
    </row>
    <row r="369" s="4" customFormat="true" ht="14.25" spans="1:5">
      <c r="A369" s="12">
        <v>367</v>
      </c>
      <c r="B369" s="13" t="s">
        <v>739</v>
      </c>
      <c r="C369" s="13" t="s">
        <v>740</v>
      </c>
      <c r="D369" s="13" t="s">
        <v>8</v>
      </c>
      <c r="E369" s="15">
        <v>44922</v>
      </c>
    </row>
    <row r="370" s="4" customFormat="true" ht="14.25" spans="1:5">
      <c r="A370" s="12">
        <v>368</v>
      </c>
      <c r="B370" s="13" t="s">
        <v>741</v>
      </c>
      <c r="C370" s="13" t="s">
        <v>742</v>
      </c>
      <c r="D370" s="13" t="s">
        <v>8</v>
      </c>
      <c r="E370" s="15">
        <v>44922</v>
      </c>
    </row>
    <row r="371" s="4" customFormat="true" ht="28.5" spans="1:5">
      <c r="A371" s="12">
        <v>369</v>
      </c>
      <c r="B371" s="13" t="s">
        <v>200</v>
      </c>
      <c r="C371" s="13" t="s">
        <v>743</v>
      </c>
      <c r="D371" s="13" t="s">
        <v>8</v>
      </c>
      <c r="E371" s="15">
        <v>44922</v>
      </c>
    </row>
    <row r="372" s="4" customFormat="true" ht="14.25" spans="1:5">
      <c r="A372" s="12">
        <v>370</v>
      </c>
      <c r="B372" s="13" t="s">
        <v>744</v>
      </c>
      <c r="C372" s="13" t="s">
        <v>745</v>
      </c>
      <c r="D372" s="13" t="s">
        <v>8</v>
      </c>
      <c r="E372" s="15">
        <v>44922</v>
      </c>
    </row>
    <row r="373" s="4" customFormat="true" ht="14.25" spans="1:5">
      <c r="A373" s="12">
        <v>371</v>
      </c>
      <c r="B373" s="13" t="s">
        <v>746</v>
      </c>
      <c r="C373" s="13" t="s">
        <v>747</v>
      </c>
      <c r="D373" s="13" t="s">
        <v>8</v>
      </c>
      <c r="E373" s="15">
        <v>44924</v>
      </c>
    </row>
    <row r="374" s="4" customFormat="true" ht="14.25" spans="1:5">
      <c r="A374" s="12">
        <v>372</v>
      </c>
      <c r="B374" s="13" t="s">
        <v>748</v>
      </c>
      <c r="C374" s="13" t="s">
        <v>749</v>
      </c>
      <c r="D374" s="13" t="s">
        <v>8</v>
      </c>
      <c r="E374" s="15">
        <v>44925</v>
      </c>
    </row>
    <row r="375" s="4" customFormat="true" ht="14.25" spans="1:5">
      <c r="A375" s="12">
        <v>373</v>
      </c>
      <c r="B375" s="13" t="s">
        <v>750</v>
      </c>
      <c r="C375" s="13" t="s">
        <v>751</v>
      </c>
      <c r="D375" s="13" t="s">
        <v>8</v>
      </c>
      <c r="E375" s="15">
        <v>44925</v>
      </c>
    </row>
    <row r="376" s="4" customFormat="true" ht="14.25" spans="1:5">
      <c r="A376" s="12">
        <v>374</v>
      </c>
      <c r="B376" s="13" t="s">
        <v>752</v>
      </c>
      <c r="C376" s="13" t="s">
        <v>753</v>
      </c>
      <c r="D376" s="13" t="s">
        <v>8</v>
      </c>
      <c r="E376" s="15">
        <v>44925</v>
      </c>
    </row>
  </sheetData>
  <sortState ref="A3:E376">
    <sortCondition ref="E3:E376"/>
  </sortState>
  <mergeCells count="1">
    <mergeCell ref="A1:E1"/>
  </mergeCells>
  <conditionalFormatting sqref="C3">
    <cfRule type="cellIs" dxfId="0" priority="69" operator="equal">
      <formula>#REF!</formula>
    </cfRule>
    <cfRule type="cellIs" dxfId="1" priority="70" operator="equal">
      <formula>#REF!</formula>
    </cfRule>
  </conditionalFormatting>
  <conditionalFormatting sqref="C4">
    <cfRule type="cellIs" dxfId="0" priority="1765" operator="equal">
      <formula>#REF!</formula>
    </cfRule>
    <cfRule type="cellIs" dxfId="1" priority="1766" operator="equal">
      <formula>#REF!</formula>
    </cfRule>
  </conditionalFormatting>
  <conditionalFormatting sqref="C5">
    <cfRule type="cellIs" dxfId="0" priority="435" operator="equal">
      <formula>#REF!</formula>
    </cfRule>
    <cfRule type="cellIs" dxfId="1" priority="436" operator="equal">
      <formula>#REF!</formula>
    </cfRule>
  </conditionalFormatting>
  <conditionalFormatting sqref="C16">
    <cfRule type="cellIs" dxfId="0" priority="1713" operator="equal">
      <formula>#REF!</formula>
    </cfRule>
    <cfRule type="cellIs" dxfId="1" priority="1714" operator="equal">
      <formula>#REF!</formula>
    </cfRule>
  </conditionalFormatting>
  <conditionalFormatting sqref="C17">
    <cfRule type="cellIs" dxfId="0" priority="1709" operator="equal">
      <formula>#REF!</formula>
    </cfRule>
    <cfRule type="cellIs" dxfId="1" priority="1710" operator="equal">
      <formula>#REF!</formula>
    </cfRule>
  </conditionalFormatting>
  <conditionalFormatting sqref="C19">
    <cfRule type="cellIs" dxfId="0" priority="451" operator="equal">
      <formula>#REF!</formula>
    </cfRule>
    <cfRule type="cellIs" dxfId="1" priority="452" operator="equal">
      <formula>#REF!</formula>
    </cfRule>
  </conditionalFormatting>
  <conditionalFormatting sqref="C20">
    <cfRule type="cellIs" dxfId="0" priority="1685" operator="equal">
      <formula>#REF!</formula>
    </cfRule>
    <cfRule type="cellIs" dxfId="1" priority="1686" operator="equal">
      <formula>#REF!</formula>
    </cfRule>
  </conditionalFormatting>
  <conditionalFormatting sqref="C21">
    <cfRule type="cellIs" dxfId="0" priority="229" operator="equal">
      <formula>#REF!</formula>
    </cfRule>
    <cfRule type="cellIs" dxfId="1" priority="230" operator="equal">
      <formula>#REF!</formula>
    </cfRule>
  </conditionalFormatting>
  <conditionalFormatting sqref="C22">
    <cfRule type="cellIs" dxfId="0" priority="898" operator="equal">
      <formula>#REF!</formula>
    </cfRule>
    <cfRule type="cellIs" dxfId="1" priority="899" operator="equal">
      <formula>#REF!</formula>
    </cfRule>
  </conditionalFormatting>
  <conditionalFormatting sqref="C30">
    <cfRule type="cellIs" dxfId="0" priority="433" operator="equal">
      <formula>#REF!</formula>
    </cfRule>
    <cfRule type="cellIs" dxfId="1" priority="434" operator="equal">
      <formula>#REF!</formula>
    </cfRule>
  </conditionalFormatting>
  <conditionalFormatting sqref="C31">
    <cfRule type="cellIs" dxfId="0" priority="313" operator="equal">
      <formula>#REF!</formula>
    </cfRule>
    <cfRule type="cellIs" dxfId="1" priority="314" operator="equal">
      <formula>#REF!</formula>
    </cfRule>
  </conditionalFormatting>
  <conditionalFormatting sqref="C77">
    <cfRule type="cellIs" dxfId="0" priority="153" operator="equal">
      <formula>#REF!</formula>
    </cfRule>
    <cfRule type="cellIs" dxfId="1" priority="154" operator="equal">
      <formula>#REF!</formula>
    </cfRule>
  </conditionalFormatting>
  <conditionalFormatting sqref="C78">
    <cfRule type="cellIs" dxfId="0" priority="181" operator="equal">
      <formula>#REF!</formula>
    </cfRule>
    <cfRule type="cellIs" dxfId="1" priority="182" operator="equal">
      <formula>#REF!</formula>
    </cfRule>
  </conditionalFormatting>
  <conditionalFormatting sqref="C79">
    <cfRule type="cellIs" dxfId="0" priority="73" operator="equal">
      <formula>#REF!</formula>
    </cfRule>
    <cfRule type="cellIs" dxfId="1" priority="74" operator="equal">
      <formula>#REF!</formula>
    </cfRule>
  </conditionalFormatting>
  <conditionalFormatting sqref="C83">
    <cfRule type="cellIs" dxfId="0" priority="105" operator="equal">
      <formula>#REF!</formula>
    </cfRule>
    <cfRule type="cellIs" dxfId="1" priority="106" operator="equal">
      <formula>#REF!</formula>
    </cfRule>
  </conditionalFormatting>
  <conditionalFormatting sqref="C189">
    <cfRule type="cellIs" dxfId="0" priority="1571" operator="equal">
      <formula>$D$50</formula>
    </cfRule>
    <cfRule type="cellIs" dxfId="1" priority="1572" operator="equal">
      <formula>#REF!</formula>
    </cfRule>
  </conditionalFormatting>
  <conditionalFormatting sqref="C190">
    <cfRule type="cellIs" dxfId="0" priority="489" operator="equal">
      <formula>#REF!</formula>
    </cfRule>
    <cfRule type="cellIs" dxfId="1" priority="490" operator="equal">
      <formula>#REF!</formula>
    </cfRule>
  </conditionalFormatting>
  <conditionalFormatting sqref="C191">
    <cfRule type="cellIs" dxfId="0" priority="449" operator="equal">
      <formula>#REF!</formula>
    </cfRule>
    <cfRule type="cellIs" dxfId="1" priority="450" operator="equal">
      <formula>#REF!</formula>
    </cfRule>
  </conditionalFormatting>
  <conditionalFormatting sqref="C193">
    <cfRule type="cellIs" dxfId="0" priority="455" operator="equal">
      <formula>#REF!</formula>
    </cfRule>
    <cfRule type="cellIs" dxfId="1" priority="456" operator="equal">
      <formula>#REF!</formula>
    </cfRule>
  </conditionalFormatting>
  <conditionalFormatting sqref="C195">
    <cfRule type="cellIs" dxfId="0" priority="1555" operator="equal">
      <formula>$D$50</formula>
    </cfRule>
    <cfRule type="cellIs" dxfId="1" priority="1556" operator="equal">
      <formula>#REF!</formula>
    </cfRule>
  </conditionalFormatting>
  <conditionalFormatting sqref="C200">
    <cfRule type="cellIs" dxfId="0" priority="612" operator="equal">
      <formula>#REF!</formula>
    </cfRule>
    <cfRule type="cellIs" dxfId="1" priority="613" operator="equal">
      <formula>#REF!</formula>
    </cfRule>
  </conditionalFormatting>
  <conditionalFormatting sqref="C201">
    <cfRule type="cellIs" dxfId="0" priority="327" operator="equal">
      <formula>#REF!</formula>
    </cfRule>
    <cfRule type="cellIs" dxfId="1" priority="328" operator="equal">
      <formula>#REF!</formula>
    </cfRule>
  </conditionalFormatting>
  <conditionalFormatting sqref="C202">
    <cfRule type="cellIs" dxfId="0" priority="437" operator="equal">
      <formula>#REF!</formula>
    </cfRule>
    <cfRule type="cellIs" dxfId="1" priority="438" operator="equal">
      <formula>#REF!</formula>
    </cfRule>
  </conditionalFormatting>
  <conditionalFormatting sqref="C204">
    <cfRule type="cellIs" dxfId="0" priority="215" operator="equal">
      <formula>#REF!</formula>
    </cfRule>
    <cfRule type="cellIs" dxfId="1" priority="216" operator="equal">
      <formula>#REF!</formula>
    </cfRule>
  </conditionalFormatting>
  <conditionalFormatting sqref="C217">
    <cfRule type="cellIs" dxfId="0" priority="1529" operator="equal">
      <formula>$D$50</formula>
    </cfRule>
    <cfRule type="cellIs" dxfId="1" priority="1530" operator="equal">
      <formula>#REF!</formula>
    </cfRule>
  </conditionalFormatting>
  <conditionalFormatting sqref="C222">
    <cfRule type="cellIs" dxfId="0" priority="1231" operator="equal">
      <formula>#REF!</formula>
    </cfRule>
    <cfRule type="cellIs" dxfId="1" priority="1232" operator="equal">
      <formula>#REF!</formula>
    </cfRule>
  </conditionalFormatting>
  <conditionalFormatting sqref="C224">
    <cfRule type="cellIs" dxfId="0" priority="285" operator="equal">
      <formula>#REF!</formula>
    </cfRule>
    <cfRule type="cellIs" dxfId="1" priority="286" operator="equal">
      <formula>#REF!</formula>
    </cfRule>
  </conditionalFormatting>
  <conditionalFormatting sqref="C251">
    <cfRule type="cellIs" dxfId="0" priority="598" operator="equal">
      <formula>#REF!</formula>
    </cfRule>
    <cfRule type="cellIs" dxfId="1" priority="599" operator="equal">
      <formula>#REF!</formula>
    </cfRule>
  </conditionalFormatting>
  <conditionalFormatting sqref="C253">
    <cfRule type="cellIs" dxfId="0" priority="439" operator="equal">
      <formula>#REF!</formula>
    </cfRule>
    <cfRule type="cellIs" dxfId="1" priority="440" operator="equal">
      <formula>#REF!</formula>
    </cfRule>
  </conditionalFormatting>
  <conditionalFormatting sqref="C254">
    <cfRule type="cellIs" dxfId="0" priority="243" operator="equal">
      <formula>#REF!</formula>
    </cfRule>
    <cfRule type="cellIs" dxfId="1" priority="244" operator="equal">
      <formula>#REF!</formula>
    </cfRule>
  </conditionalFormatting>
  <conditionalFormatting sqref="C255">
    <cfRule type="cellIs" dxfId="0" priority="139" operator="equal">
      <formula>#REF!</formula>
    </cfRule>
    <cfRule type="cellIs" dxfId="1" priority="140" operator="equal">
      <formula>#REF!</formula>
    </cfRule>
  </conditionalFormatting>
  <conditionalFormatting sqref="C259">
    <cfRule type="cellIs" dxfId="0" priority="85" operator="equal">
      <formula>#REF!</formula>
    </cfRule>
    <cfRule type="cellIs" dxfId="1" priority="86" operator="equal">
      <formula>#REF!</formula>
    </cfRule>
  </conditionalFormatting>
  <conditionalFormatting sqref="C260">
    <cfRule type="cellIs" dxfId="0" priority="81" operator="equal">
      <formula>#REF!</formula>
    </cfRule>
    <cfRule type="cellIs" dxfId="1" priority="82" operator="equal">
      <formula>#REF!</formula>
    </cfRule>
  </conditionalFormatting>
  <conditionalFormatting sqref="C266">
    <cfRule type="cellIs" dxfId="0" priority="447" operator="equal">
      <formula>#REF!</formula>
    </cfRule>
    <cfRule type="cellIs" dxfId="1" priority="448" operator="equal">
      <formula>#REF!</formula>
    </cfRule>
  </conditionalFormatting>
  <conditionalFormatting sqref="C294">
    <cfRule type="cellIs" dxfId="0" priority="866" operator="equal">
      <formula>#REF!</formula>
    </cfRule>
    <cfRule type="cellIs" dxfId="1" priority="867" operator="equal">
      <formula>#REF!</formula>
    </cfRule>
  </conditionalFormatting>
  <conditionalFormatting sqref="C296">
    <cfRule type="cellIs" dxfId="0" priority="507" operator="equal">
      <formula>#REF!</formula>
    </cfRule>
    <cfRule type="cellIs" dxfId="1" priority="508" operator="equal">
      <formula>#REF!</formula>
    </cfRule>
  </conditionalFormatting>
  <conditionalFormatting sqref="C297">
    <cfRule type="cellIs" dxfId="0" priority="728" operator="equal">
      <formula>#REF!</formula>
    </cfRule>
    <cfRule type="cellIs" dxfId="1" priority="729" operator="equal">
      <formula>#REF!</formula>
    </cfRule>
  </conditionalFormatting>
  <conditionalFormatting sqref="C298">
    <cfRule type="cellIs" dxfId="0" priority="505" operator="equal">
      <formula>#REF!</formula>
    </cfRule>
    <cfRule type="cellIs" dxfId="1" priority="506" operator="equal">
      <formula>#REF!</formula>
    </cfRule>
  </conditionalFormatting>
  <conditionalFormatting sqref="C300">
    <cfRule type="cellIs" dxfId="0" priority="774" operator="equal">
      <formula>#REF!</formula>
    </cfRule>
    <cfRule type="cellIs" dxfId="1" priority="775" operator="equal">
      <formula>#REF!</formula>
    </cfRule>
  </conditionalFormatting>
  <conditionalFormatting sqref="C301">
    <cfRule type="cellIs" dxfId="0" priority="97" operator="equal">
      <formula>#REF!</formula>
    </cfRule>
    <cfRule type="cellIs" dxfId="1" priority="98" operator="equal">
      <formula>#REF!</formula>
    </cfRule>
  </conditionalFormatting>
  <conditionalFormatting sqref="C316">
    <cfRule type="cellIs" dxfId="0" priority="712" operator="equal">
      <formula>#REF!</formula>
    </cfRule>
    <cfRule type="cellIs" dxfId="1" priority="713" operator="equal">
      <formula>#REF!</formula>
    </cfRule>
  </conditionalFormatting>
  <conditionalFormatting sqref="C318">
    <cfRule type="cellIs" dxfId="0" priority="848" operator="equal">
      <formula>#REF!</formula>
    </cfRule>
    <cfRule type="cellIs" dxfId="1" priority="849" operator="equal">
      <formula>#REF!</formula>
    </cfRule>
  </conditionalFormatting>
  <conditionalFormatting sqref="C319">
    <cfRule type="cellIs" dxfId="0" priority="443" operator="equal">
      <formula>#REF!</formula>
    </cfRule>
    <cfRule type="cellIs" dxfId="1" priority="444" operator="equal">
      <formula>#REF!</formula>
    </cfRule>
  </conditionalFormatting>
  <conditionalFormatting sqref="C321">
    <cfRule type="cellIs" dxfId="0" priority="882" operator="equal">
      <formula>#REF!</formula>
    </cfRule>
    <cfRule type="cellIs" dxfId="1" priority="883" operator="equal">
      <formula>#REF!</formula>
    </cfRule>
  </conditionalFormatting>
  <conditionalFormatting sqref="C323">
    <cfRule type="cellIs" dxfId="0" priority="453" operator="equal">
      <formula>#REF!</formula>
    </cfRule>
    <cfRule type="cellIs" dxfId="1" priority="454" operator="equal">
      <formula>#REF!</formula>
    </cfRule>
  </conditionalFormatting>
  <conditionalFormatting sqref="C324">
    <cfRule type="cellIs" dxfId="0" priority="89" operator="equal">
      <formula>#REF!</formula>
    </cfRule>
    <cfRule type="cellIs" dxfId="1" priority="90" operator="equal">
      <formula>#REF!</formula>
    </cfRule>
  </conditionalFormatting>
  <conditionalFormatting sqref="C328">
    <cfRule type="cellIs" dxfId="0" priority="461" operator="equal">
      <formula>#REF!</formula>
    </cfRule>
    <cfRule type="cellIs" dxfId="1" priority="462" operator="equal">
      <formula>#REF!</formula>
    </cfRule>
  </conditionalFormatting>
  <conditionalFormatting sqref="C360">
    <cfRule type="cellIs" dxfId="0" priority="65" operator="equal">
      <formula>#REF!</formula>
    </cfRule>
    <cfRule type="cellIs" dxfId="1" priority="66" operator="equal">
      <formula>#REF!</formula>
    </cfRule>
  </conditionalFormatting>
  <conditionalFormatting sqref="C361">
    <cfRule type="cellIs" dxfId="0" priority="459" operator="equal">
      <formula>#REF!</formula>
    </cfRule>
    <cfRule type="cellIs" dxfId="1" priority="460" operator="equal">
      <formula>#REF!</formula>
    </cfRule>
  </conditionalFormatting>
  <conditionalFormatting sqref="C362">
    <cfRule type="cellIs" dxfId="0" priority="167" operator="equal">
      <formula>#REF!</formula>
    </cfRule>
    <cfRule type="cellIs" dxfId="1" priority="168" operator="equal">
      <formula>#REF!</formula>
    </cfRule>
  </conditionalFormatting>
  <conditionalFormatting sqref="E$1:E$1048576">
    <cfRule type="containsText" dxfId="1" priority="1" operator="between" text="2017">
      <formula>NOT(ISERROR(SEARCH("2017",E1)))</formula>
    </cfRule>
  </conditionalFormatting>
  <conditionalFormatting sqref="C18 C23 C25 C76 C66 C60 C36 C52 C377:C1048576">
    <cfRule type="cellIs" dxfId="0" priority="1769" operator="equal">
      <formula>#REF!</formula>
    </cfRule>
    <cfRule type="cellIs" dxfId="1" priority="1770" operator="equal">
      <formula>#REF!</formula>
    </cfRule>
  </conditionalFormatting>
  <conditionalFormatting sqref="C188 C198 C225 C232 C234 C248:C249">
    <cfRule type="cellIs" dxfId="0" priority="1591" operator="equal">
      <formula>$D$50</formula>
    </cfRule>
    <cfRule type="cellIs" dxfId="1" priority="1592" operator="equal">
      <formula>#REF!</formula>
    </cfRule>
  </conditionalFormatting>
  <conditionalFormatting sqref="C315 C317 C320 C359 C341 C339 C336 C354:C356 C345:C346 C322">
    <cfRule type="cellIs" dxfId="2" priority="1463" operator="equal">
      <formula>"一般"</formula>
    </cfRule>
    <cfRule type="cellIs" dxfId="1" priority="1464" operator="equal">
      <formula>"重点"</formula>
    </cfRule>
  </conditionalFormatting>
  <printOptions horizontalCentered="true"/>
  <pageMargins left="0.15625" right="0.15625" top="0.984027777777778" bottom="0.786805555555556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D3" sqref="D3"/>
    </sheetView>
  </sheetViews>
  <sheetFormatPr defaultColWidth="9" defaultRowHeight="14.25"/>
  <cols>
    <col min="1" max="2" width="9" style="1"/>
    <col min="3" max="3" width="13.8916666666667" style="1" customWidth="true"/>
    <col min="4" max="4" width="12.2166666666667" style="1" customWidth="true"/>
    <col min="5" max="5" width="12.45" style="1" customWidth="true"/>
    <col min="6" max="6" width="11.2166666666667" style="1" customWidth="true"/>
    <col min="7" max="8" width="16.5583333333333" style="1" customWidth="true"/>
    <col min="9" max="9" width="18.5583333333333" style="1" customWidth="true"/>
    <col min="10" max="16384" width="9" style="1"/>
  </cols>
  <sheetData>
    <row r="1" ht="30" customHeight="true" spans="2:9">
      <c r="B1" s="2" t="s">
        <v>754</v>
      </c>
      <c r="C1" s="2"/>
      <c r="D1" s="2"/>
      <c r="E1" s="2"/>
      <c r="F1" s="2"/>
      <c r="G1" s="2"/>
      <c r="H1" s="2"/>
      <c r="I1" s="2"/>
    </row>
    <row r="2" ht="37" customHeight="true" spans="1:9">
      <c r="A2" s="1" t="s">
        <v>1</v>
      </c>
      <c r="B2" s="1" t="s">
        <v>755</v>
      </c>
      <c r="C2" s="3" t="s">
        <v>756</v>
      </c>
      <c r="D2" s="1" t="s">
        <v>757</v>
      </c>
      <c r="E2" s="1" t="s">
        <v>468</v>
      </c>
      <c r="F2" s="1" t="s">
        <v>53</v>
      </c>
      <c r="G2" s="1" t="s">
        <v>8</v>
      </c>
      <c r="H2" s="1" t="s">
        <v>758</v>
      </c>
      <c r="I2" s="1" t="s">
        <v>759</v>
      </c>
    </row>
    <row r="3" ht="37" customHeight="true" spans="2:8">
      <c r="B3" s="1" t="s">
        <v>760</v>
      </c>
      <c r="C3" s="1">
        <v>520</v>
      </c>
      <c r="D3" s="1" t="e">
        <f>COUNTIFS(汇总表!#REF!,"龙岗",汇总表!A:A,"&gt;=1")</f>
        <v>#REF!</v>
      </c>
      <c r="E3" s="1" t="e">
        <f>COUNTIFS(汇总表!#REF!,"龙岗",汇总表!A:A,"&gt;=1",汇总表!D:D,"H")</f>
        <v>#REF!</v>
      </c>
      <c r="F3" s="1" t="e">
        <f>COUNTIFS(汇总表!#REF!,"龙岗",汇总表!A:A,"&gt;=1",汇总表!D:D,"M")</f>
        <v>#REF!</v>
      </c>
      <c r="G3" s="1" t="e">
        <f>COUNTIFS(汇总表!#REF!,"龙岗",汇总表!A:A,"&gt;=1",汇总表!D:D,"L")</f>
        <v>#REF!</v>
      </c>
      <c r="H3" s="1" t="e">
        <f>COUNTIFS(汇总表!#REF!,"龙岗",汇总表!A:A,"&gt;=1",汇总表!#REF!,"是")</f>
        <v>#REF!</v>
      </c>
    </row>
    <row r="4" ht="37" customHeight="true" spans="2:8">
      <c r="B4" s="1" t="s">
        <v>761</v>
      </c>
      <c r="D4" s="1" t="e">
        <f>COUNTIFS(汇总表!#REF!,"宝龙",汇总表!A:A,"&gt;=1")</f>
        <v>#REF!</v>
      </c>
      <c r="E4" s="1" t="e">
        <f>COUNTIFS(汇总表!#REF!,"宝龙",汇总表!A:A,"&gt;=1",汇总表!D:D,"H")</f>
        <v>#REF!</v>
      </c>
      <c r="F4" s="1" t="e">
        <f>COUNTIFS(汇总表!#REF!,"宝龙",汇总表!A:A,"&gt;=1",汇总表!D:D,"M")</f>
        <v>#REF!</v>
      </c>
      <c r="G4" s="1" t="e">
        <f>COUNTIFS(汇总表!#REF!,"宝龙",汇总表!A:A,"&gt;=1",汇总表!D:D,"L")</f>
        <v>#REF!</v>
      </c>
      <c r="H4" s="1" t="e">
        <f>COUNTIFS(汇总表!#REF!,"宝龙",汇总表!A:A,"&gt;=1",汇总表!#REF!,"是")</f>
        <v>#REF!</v>
      </c>
    </row>
    <row r="5" ht="37" customHeight="true" spans="2:8">
      <c r="B5" s="1" t="s">
        <v>762</v>
      </c>
      <c r="D5" s="1" t="e">
        <f>COUNTIFS(汇总表!#REF!,"坪地",汇总表!A:A,"&gt;=1")</f>
        <v>#REF!</v>
      </c>
      <c r="E5" s="1" t="e">
        <f>COUNTIFS(汇总表!#REF!,"坪地",汇总表!A:A,"&gt;=1",汇总表!D:D,"H")</f>
        <v>#REF!</v>
      </c>
      <c r="F5" s="1" t="e">
        <f>COUNTIFS(汇总表!#REF!,"坪地",汇总表!A:A,"&gt;=1",汇总表!D:D,"M")</f>
        <v>#REF!</v>
      </c>
      <c r="G5" s="1" t="e">
        <f>COUNTIFS(汇总表!#REF!,"坪地",汇总表!A:A,"&gt;=1",汇总表!D:D,"L")</f>
        <v>#REF!</v>
      </c>
      <c r="H5" s="1" t="e">
        <f>COUNTIFS(汇总表!#REF!,"坪地",汇总表!A:A,"&gt;=1",汇总表!#REF!,"是")</f>
        <v>#REF!</v>
      </c>
    </row>
    <row r="6" ht="37" customHeight="true" spans="2:8">
      <c r="B6" s="1" t="s">
        <v>763</v>
      </c>
      <c r="D6" s="1" t="e">
        <f>COUNTIFS(汇总表!#REF!,"横岗",汇总表!A:A,"&gt;=1")</f>
        <v>#REF!</v>
      </c>
      <c r="E6" s="1" t="e">
        <f>COUNTIFS(汇总表!#REF!,"横岗",汇总表!A:A,"&gt;=1",汇总表!D:D,"H")</f>
        <v>#REF!</v>
      </c>
      <c r="F6" s="1" t="e">
        <f>COUNTIFS(汇总表!#REF!,"横岗",汇总表!A:A,"&gt;=1",汇总表!D:D,"M")</f>
        <v>#REF!</v>
      </c>
      <c r="G6" s="1" t="e">
        <f>COUNTIFS(汇总表!#REF!,"横岗",汇总表!A:A,"&gt;=1",汇总表!D:D,"L")</f>
        <v>#REF!</v>
      </c>
      <c r="H6" s="1" t="e">
        <f>COUNTIFS(汇总表!#REF!,"横岗",汇总表!A:A,"&gt;=1",汇总表!#REF!,"是")</f>
        <v>#REF!</v>
      </c>
    </row>
    <row r="7" ht="37" customHeight="true" spans="2:8">
      <c r="B7" s="1" t="s">
        <v>764</v>
      </c>
      <c r="D7" s="1" t="e">
        <f>COUNTIFS(汇总表!#REF!,"园山",汇总表!A:A,"&gt;=1")</f>
        <v>#REF!</v>
      </c>
      <c r="E7" s="1" t="e">
        <f>COUNTIFS(汇总表!#REF!,"园山",汇总表!A:A,"&gt;=1",汇总表!D:D,"H")</f>
        <v>#REF!</v>
      </c>
      <c r="F7" s="1" t="e">
        <f>COUNTIFS(汇总表!#REF!,"园山",汇总表!A:A,"&gt;=1",汇总表!D:D,"M")</f>
        <v>#REF!</v>
      </c>
      <c r="G7" s="1" t="e">
        <f>COUNTIFS(汇总表!#REF!,"园山",汇总表!A:A,"&gt;=1",汇总表!D:D,"L")</f>
        <v>#REF!</v>
      </c>
      <c r="H7" s="1" t="e">
        <f>COUNTIFS(汇总表!#REF!,"园山",汇总表!A:A,"&gt;=1",汇总表!#REF!,"是")</f>
        <v>#REF!</v>
      </c>
    </row>
    <row r="8" ht="37" customHeight="true" spans="2:8">
      <c r="B8" s="1" t="s">
        <v>765</v>
      </c>
      <c r="D8" s="1" t="e">
        <f>COUNTIFS(汇总表!#REF!,"布吉",汇总表!A:A,"&gt;=1")</f>
        <v>#REF!</v>
      </c>
      <c r="E8" s="1" t="e">
        <f>COUNTIFS(汇总表!#REF!,"圸吉",汇总表!A:A,"&gt;=1",汇总表!D:D,"H")</f>
        <v>#REF!</v>
      </c>
      <c r="F8" s="1" t="e">
        <f>COUNTIFS(汇总表!#REF!,"布吉",汇总表!A:A,"&gt;=1",汇总表!D:D,"M")</f>
        <v>#REF!</v>
      </c>
      <c r="G8" s="1" t="e">
        <f>COUNTIFS(汇总表!#REF!,"布吉",汇总表!A:A,"&gt;=1",汇总表!D:D,"L")</f>
        <v>#REF!</v>
      </c>
      <c r="H8" s="1" t="e">
        <f>COUNTIFS(汇总表!#REF!,"布吉",汇总表!A:A,"&gt;=1",汇总表!#REF!,"是")</f>
        <v>#REF!</v>
      </c>
    </row>
    <row r="9" ht="37" customHeight="true" spans="2:8">
      <c r="B9" s="1" t="s">
        <v>766</v>
      </c>
      <c r="D9" s="1" t="e">
        <f>COUNTIFS(汇总表!#REF!,"吉华",汇总表!A:A,"&gt;=1")</f>
        <v>#REF!</v>
      </c>
      <c r="E9" s="1" t="e">
        <f>COUNTIFS(汇总表!#REF!,"吉华",汇总表!A:A,"&gt;=1",汇总表!D:D,"H")</f>
        <v>#REF!</v>
      </c>
      <c r="F9" s="1" t="e">
        <f>COUNTIFS(汇总表!#REF!,"吉华",汇总表!A:A,"&gt;=1",汇总表!D:D,"M")</f>
        <v>#REF!</v>
      </c>
      <c r="G9" s="1" t="e">
        <f>COUNTIFS(汇总表!#REF!,"吉华",汇总表!A:A,"&gt;=1",汇总表!D:D,"L")</f>
        <v>#REF!</v>
      </c>
      <c r="H9" s="1" t="e">
        <f>COUNTIFS(汇总表!#REF!,"吉华",汇总表!A:A,"&gt;=1",汇总表!#REF!,"是")</f>
        <v>#REF!</v>
      </c>
    </row>
    <row r="10" ht="37" customHeight="true" spans="2:8">
      <c r="B10" s="1" t="s">
        <v>767</v>
      </c>
      <c r="D10" s="1" t="e">
        <f>COUNTIFS(汇总表!#REF!,"坂田",汇总表!A:A,"&gt;=1")</f>
        <v>#REF!</v>
      </c>
      <c r="E10" s="1" t="e">
        <f>COUNTIFS(汇总表!#REF!,"坂田",汇总表!A:A,"&gt;=1",汇总表!D:D,"H")</f>
        <v>#REF!</v>
      </c>
      <c r="F10" s="1" t="e">
        <f>COUNTIFS(汇总表!#REF!,"坂田",汇总表!A:A,"&gt;=1",汇总表!D:D,"M")</f>
        <v>#REF!</v>
      </c>
      <c r="G10" s="1" t="e">
        <f>COUNTIFS(汇总表!#REF!,"坂田",汇总表!A:A,"&gt;=1",汇总表!D:D,"L")</f>
        <v>#REF!</v>
      </c>
      <c r="H10" s="1" t="e">
        <f>COUNTIFS(汇总表!#REF!,"坂田",汇总表!A:A,"&gt;=1",汇总表!#REF!,"是")</f>
        <v>#REF!</v>
      </c>
    </row>
    <row r="11" ht="37" customHeight="true" spans="2:8">
      <c r="B11" s="1" t="s">
        <v>768</v>
      </c>
      <c r="D11" s="1" t="e">
        <f>COUNTIFS(汇总表!#REF!,"平湖",汇总表!A:A,"&gt;=1")</f>
        <v>#REF!</v>
      </c>
      <c r="E11" s="1" t="e">
        <f>COUNTIFS(汇总表!#REF!,"平湖",汇总表!A:A,"&gt;=1",汇总表!D:D,"H")</f>
        <v>#REF!</v>
      </c>
      <c r="F11" s="1" t="e">
        <f>COUNTIFS(汇总表!#REF!,"平湖",汇总表!A:A,"&gt;=1",汇总表!D:D,"M")</f>
        <v>#REF!</v>
      </c>
      <c r="G11" s="1" t="e">
        <f>COUNTIFS(汇总表!#REF!,"平湖",汇总表!A:A,"&gt;=1",汇总表!D:D,"L")</f>
        <v>#REF!</v>
      </c>
      <c r="H11" s="1" t="e">
        <f>COUNTIFS(汇总表!#REF!,"平湖",汇总表!A:A,"&gt;=1",汇总表!#REF!,"是")</f>
        <v>#REF!</v>
      </c>
    </row>
    <row r="12" ht="37" customHeight="true" spans="2:8">
      <c r="B12" s="1" t="s">
        <v>769</v>
      </c>
      <c r="D12" s="1" t="e">
        <f>COUNTIFS(汇总表!#REF!,"南湾",汇总表!A:A,"&gt;=1")</f>
        <v>#REF!</v>
      </c>
      <c r="E12" s="1" t="e">
        <f>COUNTIFS(汇总表!#REF!,"南湾",汇总表!A:A,"&gt;=1",汇总表!D:D,"H")</f>
        <v>#REF!</v>
      </c>
      <c r="F12" s="1" t="e">
        <f>COUNTIFS(汇总表!#REF!,"南湾",汇总表!A:A,"&gt;=1",汇总表!D:D,"M")</f>
        <v>#REF!</v>
      </c>
      <c r="G12" s="1" t="e">
        <f>COUNTIFS(汇总表!#REF!,"南湾",汇总表!A:A,"&gt;=1",汇总表!D:D,"L")</f>
        <v>#REF!</v>
      </c>
      <c r="H12" s="1" t="e">
        <f>COUNTIFS(汇总表!#REF!,"南湾",汇总表!A:A,"&gt;=1",汇总表!#REF!,"是")</f>
        <v>#REF!</v>
      </c>
    </row>
    <row r="13" spans="4:9">
      <c r="D13" s="1" t="e">
        <f t="shared" ref="D13:I13" si="0">SUM(D3:D12)</f>
        <v>#REF!</v>
      </c>
      <c r="E13" s="1" t="e">
        <f t="shared" si="0"/>
        <v>#REF!</v>
      </c>
      <c r="F13" s="1" t="e">
        <f t="shared" si="0"/>
        <v>#REF!</v>
      </c>
      <c r="G13" s="1" t="e">
        <f t="shared" si="0"/>
        <v>#REF!</v>
      </c>
      <c r="H13" s="1" t="e">
        <f t="shared" si="0"/>
        <v>#REF!</v>
      </c>
      <c r="I13" s="1">
        <f t="shared" si="0"/>
        <v>0</v>
      </c>
    </row>
  </sheetData>
  <mergeCells count="1">
    <mergeCell ref="B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各街道备案情况表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stlgj</cp:lastModifiedBy>
  <dcterms:created xsi:type="dcterms:W3CDTF">1996-12-17T09:32:00Z</dcterms:created>
  <cp:lastPrinted>2014-01-06T10:50:00Z</cp:lastPrinted>
  <dcterms:modified xsi:type="dcterms:W3CDTF">2023-01-12T15:45:00Z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42DB2F081DBC4C02B67027C5417ACBC1</vt:lpwstr>
  </property>
</Properties>
</file>