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55"/>
  </bookViews>
  <sheets>
    <sheet name="封面" sheetId="2" r:id="rId1"/>
    <sheet name="表1 组织排放量汇总表" sheetId="11" r:id="rId2"/>
    <sheet name="表2 排放计算与数据质量评分表" sheetId="12" r:id="rId3"/>
    <sheet name="表3 活动数据收集表-外购电力（连续测量）" sheetId="13" r:id="rId4"/>
    <sheet name="表3 活动数据收集表-天然气（连续测量）" sheetId="14" r:id="rId5"/>
    <sheet name="表3 活动数据收集表-汽油（间歇测量）" sheetId="16" r:id="rId6"/>
    <sheet name="表3 活动数据收集表-柴油（间歇测量）" sheetId="17" r:id="rId7"/>
    <sheet name="表3 活动数据收集表-XX排放源（推估）" sheetId="15" r:id="rId8"/>
    <sheet name="附表1 常见排放源排放因子" sheetId="1" r:id="rId9"/>
    <sheet name="附表2 成品油价格参考表" sheetId="10" r:id="rId10"/>
  </sheets>
  <definedNames>
    <definedName name="_xlnm.Print_Area" localSheetId="6">'表3 活动数据收集表-柴油（间歇测量）'!$A$1:$K$23</definedName>
    <definedName name="_xlnm.Print_Area" localSheetId="5">'表3 活动数据收集表-汽油（间歇测量）'!$A$1:$K$23</definedName>
    <definedName name="_xlnm.Print_Area" localSheetId="4">'表3 活动数据收集表-天然气（连续测量）'!$A$1:$I$23</definedName>
  </definedNames>
  <calcPr calcId="144525"/>
</workbook>
</file>

<file path=xl/sharedStrings.xml><?xml version="1.0" encoding="utf-8"?>
<sst xmlns="http://schemas.openxmlformats.org/spreadsheetml/2006/main" count="277" uniqueCount="171">
  <si>
    <t>附件6</t>
  </si>
  <si>
    <r>
      <rPr>
        <b/>
        <sz val="12"/>
        <rFont val="宋体"/>
        <charset val="134"/>
      </rPr>
      <t>填表说明：</t>
    </r>
    <r>
      <rPr>
        <b/>
        <sz val="12"/>
        <rFont val="Times New Roman"/>
        <charset val="134"/>
      </rPr>
      <t xml:space="preserve"> 1</t>
    </r>
    <r>
      <rPr>
        <b/>
        <sz val="12"/>
        <rFont val="宋体"/>
        <charset val="134"/>
      </rPr>
      <t xml:space="preserve">、结合自身实际，清单行数/列数不够自行添加，自行添加或删减活动数据收集表；
</t>
    </r>
    <r>
      <rPr>
        <b/>
        <sz val="12"/>
        <rFont val="Times New Roman"/>
        <charset val="134"/>
      </rPr>
      <t xml:space="preserve">                   2</t>
    </r>
    <r>
      <rPr>
        <b/>
        <sz val="12"/>
        <color theme="1"/>
        <rFont val="宋体"/>
        <charset val="134"/>
      </rPr>
      <t xml:space="preserve">、此清单粉红色部分已内嵌链接与公式，无须手动填写；
</t>
    </r>
    <r>
      <rPr>
        <b/>
        <sz val="12"/>
        <color theme="1"/>
        <rFont val="Times New Roman"/>
        <charset val="134"/>
      </rPr>
      <t xml:space="preserve">                   3</t>
    </r>
    <r>
      <rPr>
        <b/>
        <sz val="12"/>
        <color theme="1"/>
        <rFont val="宋体"/>
        <charset val="134"/>
      </rPr>
      <t>、排放因子请参考附表1，成品油价格请参考附表2。
         4、打印时，请删除填表说明。</t>
    </r>
  </si>
  <si>
    <t>（1）温室气体排放范围及排放量</t>
  </si>
  <si>
    <t>范围</t>
  </si>
  <si>
    <t>直接排放</t>
  </si>
  <si>
    <t>能源间接排放</t>
  </si>
  <si>
    <t>总计</t>
  </si>
  <si>
    <r>
      <rPr>
        <b/>
        <sz val="10"/>
        <color indexed="8"/>
        <rFont val="宋体"/>
        <charset val="134"/>
      </rPr>
      <t>排放量（</t>
    </r>
    <r>
      <rPr>
        <b/>
        <sz val="10"/>
        <color indexed="8"/>
        <rFont val="Times New Roman"/>
        <charset val="134"/>
      </rPr>
      <t>tCO</t>
    </r>
    <r>
      <rPr>
        <b/>
        <vertAlign val="subscript"/>
        <sz val="10"/>
        <color indexed="8"/>
        <rFont val="Times New Roman"/>
        <charset val="134"/>
      </rPr>
      <t>2</t>
    </r>
    <r>
      <rPr>
        <b/>
        <sz val="10"/>
        <color indexed="8"/>
        <rFont val="Times New Roman"/>
        <charset val="134"/>
      </rPr>
      <t>e</t>
    </r>
    <r>
      <rPr>
        <b/>
        <sz val="10"/>
        <color indexed="8"/>
        <rFont val="宋体"/>
        <charset val="134"/>
      </rPr>
      <t>）</t>
    </r>
  </si>
  <si>
    <t>占总排放量百分比（%）</t>
  </si>
  <si>
    <t>（2）温室气体排放源类别及排放量</t>
  </si>
  <si>
    <t>排放源类别</t>
  </si>
  <si>
    <t>燃料燃烧排放</t>
  </si>
  <si>
    <t>过程排放</t>
  </si>
  <si>
    <t>逸散排放</t>
  </si>
  <si>
    <t>（3）温室气体排放源排除的说明</t>
  </si>
  <si>
    <t>温室气体源</t>
  </si>
  <si>
    <t>排除理由</t>
  </si>
  <si>
    <t>序号</t>
  </si>
  <si>
    <t>排放源</t>
  </si>
  <si>
    <t>排放设施/活动</t>
  </si>
  <si>
    <t>核算的温室气体种类</t>
  </si>
  <si>
    <t>活动数据</t>
  </si>
  <si>
    <t>排放因子</t>
  </si>
  <si>
    <r>
      <rPr>
        <b/>
        <sz val="10"/>
        <color theme="1"/>
        <rFont val="宋体"/>
        <charset val="134"/>
      </rPr>
      <t>排放量（tCO</t>
    </r>
    <r>
      <rPr>
        <b/>
        <vertAlign val="subscript"/>
        <sz val="10"/>
        <color theme="1"/>
        <rFont val="宋体"/>
        <charset val="134"/>
      </rPr>
      <t>2</t>
    </r>
    <r>
      <rPr>
        <b/>
        <sz val="10"/>
        <color theme="1"/>
        <rFont val="宋体"/>
        <charset val="134"/>
      </rPr>
      <t>e）</t>
    </r>
  </si>
  <si>
    <r>
      <rPr>
        <b/>
        <sz val="10"/>
        <color theme="1"/>
        <rFont val="宋体"/>
        <charset val="134"/>
      </rPr>
      <t>排放量小计（tCO</t>
    </r>
    <r>
      <rPr>
        <b/>
        <vertAlign val="subscript"/>
        <sz val="10"/>
        <color theme="1"/>
        <rFont val="宋体"/>
        <charset val="134"/>
      </rPr>
      <t>2</t>
    </r>
    <r>
      <rPr>
        <b/>
        <sz val="10"/>
        <color theme="1"/>
        <rFont val="宋体"/>
        <charset val="134"/>
      </rPr>
      <t>e）</t>
    </r>
  </si>
  <si>
    <t>数值</t>
  </si>
  <si>
    <t>单位</t>
  </si>
  <si>
    <r>
      <rPr>
        <b/>
        <sz val="10"/>
        <color theme="1"/>
        <rFont val="宋体"/>
        <charset val="134"/>
      </rPr>
      <t>质量评分</t>
    </r>
    <r>
      <rPr>
        <b/>
        <vertAlign val="superscript"/>
        <sz val="10"/>
        <color theme="1"/>
        <rFont val="宋体"/>
        <charset val="134"/>
      </rPr>
      <t>*1</t>
    </r>
  </si>
  <si>
    <r>
      <rPr>
        <b/>
        <sz val="10"/>
        <color theme="1"/>
        <rFont val="宋体"/>
        <charset val="134"/>
      </rPr>
      <t>质量评分</t>
    </r>
    <r>
      <rPr>
        <b/>
        <vertAlign val="superscript"/>
        <sz val="10"/>
        <color theme="1"/>
        <rFont val="宋体"/>
        <charset val="134"/>
      </rPr>
      <t>*2</t>
    </r>
  </si>
  <si>
    <r>
      <rPr>
        <b/>
        <sz val="10"/>
        <color theme="1"/>
        <rFont val="宋体"/>
        <charset val="134"/>
      </rPr>
      <t>质量评分</t>
    </r>
    <r>
      <rPr>
        <b/>
        <vertAlign val="superscript"/>
        <sz val="10"/>
        <color theme="1"/>
        <rFont val="宋体"/>
        <charset val="134"/>
      </rPr>
      <t>*3</t>
    </r>
  </si>
  <si>
    <t>天然气</t>
  </si>
  <si>
    <r>
      <rPr>
        <sz val="10"/>
        <color theme="1"/>
        <rFont val="宋体"/>
        <charset val="134"/>
      </rPr>
      <t>CO</t>
    </r>
    <r>
      <rPr>
        <vertAlign val="subscript"/>
        <sz val="10"/>
        <color theme="1"/>
        <rFont val="宋体"/>
        <charset val="134"/>
      </rPr>
      <t>2</t>
    </r>
  </si>
  <si>
    <t>m³</t>
  </si>
  <si>
    <t>tCO2/m³</t>
  </si>
  <si>
    <t>汽油</t>
  </si>
  <si>
    <t>t</t>
  </si>
  <si>
    <t>tCO2/t</t>
  </si>
  <si>
    <t>柴油</t>
  </si>
  <si>
    <t>外购电力</t>
  </si>
  <si>
    <t>MWh</t>
  </si>
  <si>
    <t>tCO2/MWh</t>
  </si>
  <si>
    <t>排放量总计</t>
  </si>
  <si>
    <t>注：根据实际情况自行补充调整排放源。</t>
  </si>
  <si>
    <r>
      <rPr>
        <sz val="10"/>
        <color theme="1"/>
        <rFont val="宋体"/>
        <charset val="134"/>
      </rPr>
      <t>说明：</t>
    </r>
    <r>
      <rPr>
        <sz val="10"/>
        <color theme="1"/>
        <rFont val="Times New Roman"/>
        <charset val="134"/>
      </rPr>
      <t>*1</t>
    </r>
    <r>
      <rPr>
        <sz val="10"/>
        <color rgb="FF000000"/>
        <rFont val="宋体"/>
        <charset val="134"/>
      </rPr>
      <t>活动数据质量评分：活动数据类别对应不同的质量评分，参考下表：</t>
    </r>
  </si>
  <si>
    <r>
      <rPr>
        <sz val="10"/>
        <color theme="1"/>
        <rFont val="宋体"/>
        <charset val="134"/>
      </rPr>
      <t>说明：</t>
    </r>
    <r>
      <rPr>
        <sz val="10"/>
        <color theme="1"/>
        <rFont val="Times New Roman"/>
        <charset val="134"/>
      </rPr>
      <t>*2</t>
    </r>
    <r>
      <rPr>
        <sz val="10"/>
        <color rgb="FF000000"/>
        <rFont val="宋体"/>
        <charset val="134"/>
      </rPr>
      <t>排放因子质量评分：排放因子类别对应不同的质量评分，参考下表：</t>
    </r>
  </si>
  <si>
    <r>
      <rPr>
        <sz val="10"/>
        <color theme="1"/>
        <rFont val="宋体"/>
        <charset val="134"/>
      </rPr>
      <t>说明：*3排放量</t>
    </r>
    <r>
      <rPr>
        <sz val="10"/>
        <color rgb="FF000000"/>
        <rFont val="宋体"/>
        <charset val="134"/>
      </rPr>
      <t>数据质量总评分（S）</t>
    </r>
    <r>
      <rPr>
        <sz val="10"/>
        <color rgb="FF000000"/>
        <rFont val="Times New Roman"/>
        <charset val="134"/>
      </rPr>
      <t>=</t>
    </r>
    <r>
      <rPr>
        <sz val="10"/>
        <color rgb="FF000000"/>
        <rFont val="宋体"/>
        <charset val="134"/>
      </rPr>
      <t>∑源</t>
    </r>
    <r>
      <rPr>
        <sz val="10"/>
        <color rgb="FF000000"/>
        <rFont val="Times New Roman"/>
        <charset val="134"/>
      </rPr>
      <t>i</t>
    </r>
    <r>
      <rPr>
        <sz val="10"/>
        <color rgb="FF000000"/>
        <rFont val="宋体"/>
        <charset val="134"/>
      </rPr>
      <t>活动数据评分值</t>
    </r>
    <r>
      <rPr>
        <sz val="10"/>
        <color rgb="FF000000"/>
        <rFont val="Times New Roman"/>
        <charset val="134"/>
      </rPr>
      <t>×</t>
    </r>
    <r>
      <rPr>
        <sz val="10"/>
        <color rgb="FF000000"/>
        <rFont val="宋体"/>
        <charset val="134"/>
      </rPr>
      <t>源</t>
    </r>
    <r>
      <rPr>
        <sz val="10"/>
        <color rgb="FF000000"/>
        <rFont val="Times New Roman"/>
        <charset val="134"/>
      </rPr>
      <t>i</t>
    </r>
    <r>
      <rPr>
        <sz val="10"/>
        <color rgb="FF000000"/>
        <rFont val="宋体"/>
        <charset val="134"/>
      </rPr>
      <t>排放因子评分值</t>
    </r>
    <r>
      <rPr>
        <sz val="10"/>
        <color rgb="FF000000"/>
        <rFont val="Times New Roman"/>
        <charset val="134"/>
      </rPr>
      <t>×</t>
    </r>
    <r>
      <rPr>
        <sz val="10"/>
        <color rgb="FF000000"/>
        <rFont val="宋体"/>
        <charset val="134"/>
      </rPr>
      <t>源</t>
    </r>
    <r>
      <rPr>
        <sz val="10"/>
        <color rgb="FF000000"/>
        <rFont val="Times New Roman"/>
        <charset val="134"/>
      </rPr>
      <t>i</t>
    </r>
    <r>
      <rPr>
        <sz val="10"/>
        <color rgb="FF000000"/>
        <rFont val="宋体"/>
        <charset val="134"/>
      </rPr>
      <t>排放量</t>
    </r>
    <r>
      <rPr>
        <sz val="10"/>
        <color rgb="FF000000"/>
        <rFont val="Times New Roman"/>
        <charset val="134"/>
      </rPr>
      <t>÷</t>
    </r>
    <r>
      <rPr>
        <sz val="10"/>
        <color rgb="FF000000"/>
        <rFont val="宋体"/>
        <charset val="134"/>
      </rPr>
      <t>组织总排放量</t>
    </r>
  </si>
  <si>
    <r>
      <rPr>
        <sz val="10"/>
        <color indexed="8"/>
        <rFont val="宋体"/>
        <charset val="134"/>
      </rPr>
      <t>活动数据类别</t>
    </r>
  </si>
  <si>
    <r>
      <rPr>
        <sz val="10"/>
        <color indexed="8"/>
        <rFont val="宋体"/>
        <charset val="134"/>
      </rPr>
      <t>活动数据等级</t>
    </r>
  </si>
  <si>
    <r>
      <rPr>
        <sz val="10"/>
        <color indexed="8"/>
        <rFont val="宋体"/>
        <charset val="134"/>
      </rPr>
      <t>排放因子类别</t>
    </r>
  </si>
  <si>
    <r>
      <rPr>
        <sz val="10"/>
        <color indexed="8"/>
        <rFont val="宋体"/>
        <charset val="134"/>
      </rPr>
      <t>排放因子等级</t>
    </r>
  </si>
  <si>
    <r>
      <rPr>
        <sz val="10"/>
        <color indexed="8"/>
        <rFont val="宋体"/>
        <charset val="134"/>
      </rPr>
      <t>数据等级（</t>
    </r>
    <r>
      <rPr>
        <sz val="10"/>
        <color indexed="8"/>
        <rFont val="Times New Roman"/>
        <charset val="134"/>
      </rPr>
      <t>L</t>
    </r>
    <r>
      <rPr>
        <sz val="10"/>
        <color indexed="8"/>
        <rFont val="宋体"/>
        <charset val="134"/>
      </rPr>
      <t>）</t>
    </r>
  </si>
  <si>
    <r>
      <rPr>
        <sz val="10"/>
        <color rgb="FF000000"/>
        <rFont val="宋体"/>
        <charset val="134"/>
      </rPr>
      <t>总评分（</t>
    </r>
    <r>
      <rPr>
        <sz val="10"/>
        <color rgb="FF000000"/>
        <rFont val="Times New Roman"/>
        <charset val="134"/>
      </rPr>
      <t>S</t>
    </r>
    <r>
      <rPr>
        <sz val="10"/>
        <color rgb="FF000000"/>
        <rFont val="宋体"/>
        <charset val="134"/>
      </rPr>
      <t>）数值范围</t>
    </r>
  </si>
  <si>
    <t>1.连续测量</t>
  </si>
  <si>
    <r>
      <rPr>
        <sz val="10"/>
        <color theme="1"/>
        <rFont val="Times New Roman"/>
        <charset val="134"/>
      </rPr>
      <t>1.</t>
    </r>
    <r>
      <rPr>
        <sz val="10"/>
        <color rgb="FF000000"/>
        <rFont val="宋体"/>
        <charset val="134"/>
      </rPr>
      <t>测量</t>
    </r>
    <r>
      <rPr>
        <sz val="10"/>
        <color rgb="FF000000"/>
        <rFont val="Times New Roman"/>
        <charset val="134"/>
      </rPr>
      <t>/</t>
    </r>
    <r>
      <rPr>
        <sz val="10"/>
        <color rgb="FF000000"/>
        <rFont val="宋体"/>
        <charset val="134"/>
      </rPr>
      <t>质量平衡所得排放因子</t>
    </r>
  </si>
  <si>
    <r>
      <rPr>
        <sz val="10"/>
        <color theme="1"/>
        <rFont val="Times New Roman"/>
        <charset val="134"/>
      </rPr>
      <t>L</t>
    </r>
    <r>
      <rPr>
        <sz val="10"/>
        <color indexed="8"/>
        <rFont val="Times New Roman"/>
        <charset val="134"/>
      </rPr>
      <t>1</t>
    </r>
  </si>
  <si>
    <t>31-36</t>
  </si>
  <si>
    <t>2.间歇测量</t>
  </si>
  <si>
    <r>
      <rPr>
        <sz val="10"/>
        <color theme="1"/>
        <rFont val="Times New Roman"/>
        <charset val="134"/>
      </rPr>
      <t>2.</t>
    </r>
    <r>
      <rPr>
        <sz val="10"/>
        <color indexed="8"/>
        <rFont val="宋体"/>
        <charset val="134"/>
      </rPr>
      <t>相同工艺</t>
    </r>
    <r>
      <rPr>
        <sz val="10"/>
        <color indexed="8"/>
        <rFont val="Times New Roman"/>
        <charset val="134"/>
      </rPr>
      <t>/</t>
    </r>
    <r>
      <rPr>
        <sz val="10"/>
        <color indexed="8"/>
        <rFont val="宋体"/>
        <charset val="134"/>
      </rPr>
      <t>设备的经验排放因子</t>
    </r>
  </si>
  <si>
    <r>
      <rPr>
        <sz val="10"/>
        <color theme="1"/>
        <rFont val="Times New Roman"/>
        <charset val="134"/>
      </rPr>
      <t>L</t>
    </r>
    <r>
      <rPr>
        <sz val="10"/>
        <color indexed="8"/>
        <rFont val="Times New Roman"/>
        <charset val="134"/>
      </rPr>
      <t>2</t>
    </r>
  </si>
  <si>
    <t>25-30</t>
  </si>
  <si>
    <t>3.自行推估</t>
  </si>
  <si>
    <r>
      <rPr>
        <sz val="10"/>
        <color theme="1"/>
        <rFont val="Times New Roman"/>
        <charset val="134"/>
      </rPr>
      <t>3.</t>
    </r>
    <r>
      <rPr>
        <sz val="10"/>
        <color indexed="8"/>
        <rFont val="宋体"/>
        <charset val="134"/>
      </rPr>
      <t>设备制造商提供的排放因子</t>
    </r>
  </si>
  <si>
    <r>
      <rPr>
        <sz val="10"/>
        <color theme="1"/>
        <rFont val="Times New Roman"/>
        <charset val="134"/>
      </rPr>
      <t>L</t>
    </r>
    <r>
      <rPr>
        <sz val="10"/>
        <color indexed="8"/>
        <rFont val="Times New Roman"/>
        <charset val="134"/>
      </rPr>
      <t>3</t>
    </r>
  </si>
  <si>
    <t>19-24</t>
  </si>
  <si>
    <r>
      <rPr>
        <sz val="10"/>
        <color theme="1"/>
        <rFont val="Times New Roman"/>
        <charset val="134"/>
      </rPr>
      <t>4.</t>
    </r>
    <r>
      <rPr>
        <sz val="10"/>
        <color indexed="8"/>
        <rFont val="宋体"/>
        <charset val="134"/>
      </rPr>
      <t>区域排放因子</t>
    </r>
  </si>
  <si>
    <r>
      <rPr>
        <sz val="10"/>
        <color theme="1"/>
        <rFont val="Times New Roman"/>
        <charset val="134"/>
      </rPr>
      <t>L</t>
    </r>
    <r>
      <rPr>
        <sz val="10"/>
        <color indexed="8"/>
        <rFont val="Times New Roman"/>
        <charset val="134"/>
      </rPr>
      <t>4</t>
    </r>
  </si>
  <si>
    <t>13-18</t>
  </si>
  <si>
    <r>
      <rPr>
        <sz val="10"/>
        <color theme="1"/>
        <rFont val="Times New Roman"/>
        <charset val="134"/>
      </rPr>
      <t>5.</t>
    </r>
    <r>
      <rPr>
        <sz val="10"/>
        <color indexed="8"/>
        <rFont val="宋体"/>
        <charset val="134"/>
      </rPr>
      <t>国家排放因子</t>
    </r>
  </si>
  <si>
    <r>
      <rPr>
        <sz val="10"/>
        <color theme="1"/>
        <rFont val="Times New Roman"/>
        <charset val="134"/>
      </rPr>
      <t>L</t>
    </r>
    <r>
      <rPr>
        <sz val="10"/>
        <color indexed="8"/>
        <rFont val="Times New Roman"/>
        <charset val="134"/>
      </rPr>
      <t>5</t>
    </r>
  </si>
  <si>
    <t>7-12</t>
  </si>
  <si>
    <r>
      <rPr>
        <sz val="10"/>
        <color theme="1"/>
        <rFont val="Times New Roman"/>
        <charset val="134"/>
      </rPr>
      <t>6.</t>
    </r>
    <r>
      <rPr>
        <sz val="10"/>
        <color indexed="8"/>
        <rFont val="宋体"/>
        <charset val="134"/>
      </rPr>
      <t>国际排放因子</t>
    </r>
  </si>
  <si>
    <r>
      <rPr>
        <sz val="10"/>
        <color theme="1"/>
        <rFont val="Times New Roman"/>
        <charset val="134"/>
      </rPr>
      <t>L</t>
    </r>
    <r>
      <rPr>
        <sz val="10"/>
        <color indexed="8"/>
        <rFont val="Times New Roman"/>
        <charset val="134"/>
      </rPr>
      <t>6</t>
    </r>
  </si>
  <si>
    <t>1-6</t>
  </si>
  <si>
    <t>表3-1  XX年度外购电力-活动数据收集表</t>
  </si>
  <si>
    <r>
      <rPr>
        <b/>
        <sz val="10.5"/>
        <color theme="1"/>
        <rFont val="宋体"/>
        <charset val="134"/>
      </rPr>
      <t xml:space="preserve">XX年度
</t>
    </r>
    <r>
      <rPr>
        <b/>
        <sz val="10.5"/>
        <color theme="1"/>
        <rFont val="宋体"/>
        <charset val="134"/>
        <scheme val="minor"/>
      </rPr>
      <t>外购电力</t>
    </r>
  </si>
  <si>
    <r>
      <rPr>
        <b/>
        <sz val="10.5"/>
        <color theme="1"/>
        <rFont val="宋体"/>
        <charset val="134"/>
      </rPr>
      <t>证据来源1（XXX）</t>
    </r>
  </si>
  <si>
    <r>
      <rPr>
        <b/>
        <sz val="10.5"/>
        <color theme="1"/>
        <rFont val="宋体"/>
        <charset val="134"/>
      </rPr>
      <t>证据来源2（XXX）</t>
    </r>
  </si>
  <si>
    <r>
      <rPr>
        <b/>
        <sz val="10.5"/>
        <color theme="1"/>
        <rFont val="宋体"/>
        <charset val="134"/>
      </rPr>
      <t>除市政计量表外、须计入的用量小计（如有），证据来源（XXX）</t>
    </r>
  </si>
  <si>
    <r>
      <rPr>
        <b/>
        <sz val="10.5"/>
        <color theme="1"/>
        <rFont val="宋体"/>
        <charset val="134"/>
      </rPr>
      <t>须扣除的用量小计（如有），证据来源（XXX）</t>
    </r>
  </si>
  <si>
    <t>实际使用量（kWh）</t>
  </si>
  <si>
    <r>
      <rPr>
        <b/>
        <sz val="10.5"/>
        <color theme="1"/>
        <rFont val="宋体"/>
        <charset val="134"/>
      </rPr>
      <t>市政计量表编号</t>
    </r>
  </si>
  <si>
    <t>市政计量表
计量地址</t>
  </si>
  <si>
    <r>
      <rPr>
        <b/>
        <sz val="10.5"/>
        <color theme="1"/>
        <rFont val="宋体"/>
        <charset val="134"/>
      </rPr>
      <t>月份</t>
    </r>
  </si>
  <si>
    <r>
      <rPr>
        <b/>
        <sz val="10.5"/>
        <color theme="1"/>
        <rFont val="宋体"/>
        <charset val="134"/>
      </rPr>
      <t>计量起止日期</t>
    </r>
  </si>
  <si>
    <t>计量用量1（kWh）</t>
  </si>
  <si>
    <t>计量用量2（kWh）</t>
  </si>
  <si>
    <r>
      <rPr>
        <b/>
        <sz val="10.5"/>
        <color theme="1"/>
        <rFont val="宋体"/>
        <charset val="134"/>
      </rPr>
      <t>票据日期</t>
    </r>
  </si>
  <si>
    <t>票据用量（kWh）</t>
  </si>
  <si>
    <t>用量（kWh）</t>
  </si>
  <si>
    <r>
      <rPr>
        <b/>
        <sz val="10.5"/>
        <color theme="1"/>
        <rFont val="宋体"/>
        <charset val="134"/>
      </rPr>
      <t>合计</t>
    </r>
  </si>
  <si>
    <r>
      <rPr>
        <b/>
        <sz val="10.5"/>
        <color theme="1"/>
        <rFont val="宋体"/>
        <charset val="134"/>
      </rPr>
      <t>/</t>
    </r>
  </si>
  <si>
    <t>填表说明：1.结合实际情况，自行补充表中“XXX”等内容；2.“须计入的用量”“须扣除的用量”为汇总数据，如有分项内容，参考本表格样式自行另设分项内容数据统计表或根据实际情况修改采用表3-1.1和表3-1.2。</t>
  </si>
  <si>
    <t>表3-1.1  XX年度除市政计量表外、须计入的外购电力-活动数据收集表</t>
  </si>
  <si>
    <t>月份</t>
  </si>
  <si>
    <t>证据来源1-XXX</t>
  </si>
  <si>
    <t>证据来源2-XXX</t>
  </si>
  <si>
    <t>XX外租仓库用量（kWh）</t>
  </si>
  <si>
    <t>XX分厂用量（kWh）</t>
  </si>
  <si>
    <t>XXX分厂用量（kWh）</t>
  </si>
  <si>
    <t>合计（kWh）</t>
  </si>
  <si>
    <t>XXX外租仓库用量（kWh）</t>
  </si>
  <si>
    <t>合计</t>
  </si>
  <si>
    <t>表3-1.2  XX年度须扣除的外购电力-活动数据收集表</t>
  </si>
  <si>
    <t>XXX公司用量（kWh）</t>
  </si>
  <si>
    <t>食堂用量（kWh）</t>
  </si>
  <si>
    <t>小计</t>
  </si>
  <si>
    <t>表3-2  XX年度天然气-活动数据收集表</t>
  </si>
  <si>
    <r>
      <rPr>
        <b/>
        <sz val="10.5"/>
        <color theme="1"/>
        <rFont val="宋体"/>
        <charset val="134"/>
      </rPr>
      <t xml:space="preserve">XX年度
</t>
    </r>
    <r>
      <rPr>
        <b/>
        <sz val="10.5"/>
        <color theme="1"/>
        <rFont val="宋体"/>
        <charset val="134"/>
        <scheme val="minor"/>
      </rPr>
      <t>天然气</t>
    </r>
  </si>
  <si>
    <t>除市政计量表外、须计入的用量小计（如有），证据来源（XXX）</t>
  </si>
  <si>
    <t>实际使用量（m³）</t>
  </si>
  <si>
    <t>计量用量1（m³）</t>
  </si>
  <si>
    <t>计量用量2（m³）</t>
  </si>
  <si>
    <t>票据用量（m³）</t>
  </si>
  <si>
    <t>用量（m³）</t>
  </si>
  <si>
    <t>填表说明：1.结合实际情况，自行补充表中“XXX”等内容；2.“须计入的用量”“须扣除的用量”为汇总数据，如有分项内容，参考本表格样式自行另设分项内容数据统计表。</t>
  </si>
  <si>
    <t>表3-2.1  XX年度除市政计量表外、须计入的天然气-活动数据收集表</t>
  </si>
  <si>
    <t>XX车间用量（m³）</t>
  </si>
  <si>
    <t>XX分厂用量（m³）</t>
  </si>
  <si>
    <t>XXX分厂用量（m³）</t>
  </si>
  <si>
    <t>XXX车间用量（m³）</t>
  </si>
  <si>
    <t>合计（m³）</t>
  </si>
  <si>
    <t>表3-2.2  XX年度须扣除的天然气-活动数据收集表</t>
  </si>
  <si>
    <t>XXX公司用量（m³）</t>
  </si>
  <si>
    <t>食堂用量（m³）</t>
  </si>
  <si>
    <t>表3-3  XX年度汽油-活动数据收集表</t>
  </si>
  <si>
    <r>
      <rPr>
        <b/>
        <sz val="10.5"/>
        <color theme="1"/>
        <rFont val="宋体"/>
        <charset val="134"/>
      </rPr>
      <t xml:space="preserve">XX年度
</t>
    </r>
    <r>
      <rPr>
        <b/>
        <sz val="10.5"/>
        <color theme="1"/>
        <rFont val="宋体"/>
        <charset val="134"/>
        <scheme val="minor"/>
      </rPr>
      <t>汽油</t>
    </r>
  </si>
  <si>
    <t>实际使用量（L）</t>
  </si>
  <si>
    <t>密度（kg/L）</t>
  </si>
  <si>
    <t>活动数据（t）</t>
  </si>
  <si>
    <t>使用起止日期</t>
  </si>
  <si>
    <t>计量用量（L）</t>
  </si>
  <si>
    <t>票据用量（L）</t>
  </si>
  <si>
    <t>用量（L）</t>
  </si>
  <si>
    <t>填表说明：1.结合实际情况，自行补充表中“XXX”等内容；2.“须扣除的用量”为汇总数据，如有分项内容，参考本表格样式自行另设分项内容数据统计表。</t>
  </si>
  <si>
    <t>表3-4  XX年度柴油-活动数据收集表</t>
  </si>
  <si>
    <r>
      <rPr>
        <b/>
        <sz val="10.5"/>
        <color theme="1"/>
        <rFont val="宋体"/>
        <charset val="134"/>
      </rPr>
      <t xml:space="preserve">XX年度
</t>
    </r>
    <r>
      <rPr>
        <b/>
        <sz val="10.5"/>
        <color theme="1"/>
        <rFont val="宋体"/>
        <charset val="134"/>
        <scheme val="minor"/>
      </rPr>
      <t>柴油</t>
    </r>
  </si>
  <si>
    <t>表 3-5 XX年度XX排放源-活动数据收集表</t>
  </si>
  <si>
    <t>XX年度XX排放源</t>
  </si>
  <si>
    <r>
      <rPr>
        <b/>
        <sz val="10.5"/>
        <color theme="1"/>
        <rFont val="宋体"/>
        <charset val="134"/>
      </rPr>
      <t>推估用量（单位）</t>
    </r>
  </si>
  <si>
    <r>
      <rPr>
        <b/>
        <sz val="10.5"/>
        <color theme="1"/>
        <rFont val="宋体"/>
        <charset val="134"/>
      </rPr>
      <t>推估方法说明</t>
    </r>
  </si>
  <si>
    <t>填表说明：1.结合实际情况，自行补充表中“XXX”等内容；2.如果需使用其他数据（如原材料用量）作为推估的基础数据，自行增加列，填报基础数据的证据来源与数值。</t>
  </si>
  <si>
    <t>附表1  常见排放源排放因子</t>
  </si>
  <si>
    <t>排放源名称</t>
  </si>
  <si>
    <t>排放因子数值</t>
  </si>
  <si>
    <t>排放因子单位</t>
  </si>
  <si>
    <t>备注</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</si>
  <si>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/MWh</t>
    </r>
  </si>
  <si>
    <t>/</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</si>
  <si>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/t燃料</t>
    </r>
  </si>
  <si>
    <t>3.10</t>
  </si>
  <si>
    <t>液化天然气</t>
  </si>
  <si>
    <t>液化石油气</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</si>
  <si>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/m³燃料</t>
    </r>
  </si>
  <si>
    <t>乙炔</t>
  </si>
  <si>
    <r>
      <rPr>
        <sz val="11"/>
        <color theme="1"/>
        <rFont val="宋体"/>
        <charset val="134"/>
        <scheme val="minor"/>
      </rPr>
      <t>燃烧化学反应方程式：
2C</t>
    </r>
    <r>
      <rPr>
        <vertAlign val="subscript"/>
        <sz val="11"/>
        <color theme="1"/>
        <rFont val="宋体"/>
        <charset val="134"/>
        <scheme val="minor"/>
      </rPr>
      <t>2</t>
    </r>
    <r>
      <rPr>
        <sz val="11"/>
        <color theme="1"/>
        <rFont val="宋体"/>
        <charset val="134"/>
        <scheme val="minor"/>
      </rPr>
      <t>H</t>
    </r>
    <r>
      <rPr>
        <vertAlign val="subscript"/>
        <sz val="11"/>
        <color theme="1"/>
        <rFont val="宋体"/>
        <charset val="134"/>
        <scheme val="minor"/>
      </rPr>
      <t xml:space="preserve">2 </t>
    </r>
    <r>
      <rPr>
        <sz val="11"/>
        <color theme="1"/>
        <rFont val="宋体"/>
        <charset val="134"/>
        <scheme val="minor"/>
      </rPr>
      <t>+ 5O</t>
    </r>
    <r>
      <rPr>
        <vertAlign val="subscript"/>
        <sz val="11"/>
        <color theme="1"/>
        <rFont val="宋体"/>
        <charset val="134"/>
        <scheme val="minor"/>
      </rPr>
      <t xml:space="preserve">2 </t>
    </r>
    <r>
      <rPr>
        <sz val="11"/>
        <color theme="1"/>
        <rFont val="宋体"/>
        <charset val="134"/>
        <scheme val="minor"/>
      </rPr>
      <t>→ 4CO</t>
    </r>
    <r>
      <rPr>
        <vertAlign val="subscript"/>
        <sz val="11"/>
        <color theme="1"/>
        <rFont val="宋体"/>
        <charset val="134"/>
        <scheme val="minor"/>
      </rPr>
      <t xml:space="preserve">2 </t>
    </r>
    <r>
      <rPr>
        <sz val="11"/>
        <color theme="1"/>
        <rFont val="宋体"/>
        <charset val="134"/>
        <scheme val="minor"/>
      </rPr>
      <t>↑+ 2H</t>
    </r>
    <r>
      <rPr>
        <vertAlign val="subscript"/>
        <sz val="11"/>
        <color theme="1"/>
        <rFont val="宋体"/>
        <charset val="134"/>
        <scheme val="minor"/>
      </rPr>
      <t>2</t>
    </r>
    <r>
      <rPr>
        <sz val="11"/>
        <color theme="1"/>
        <rFont val="宋体"/>
        <charset val="134"/>
        <scheme val="minor"/>
      </rPr>
      <t>O</t>
    </r>
  </si>
  <si>
    <t>高锰酸钾</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</si>
  <si>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/t原材料</t>
    </r>
  </si>
  <si>
    <r>
      <rPr>
        <sz val="11"/>
        <color theme="1"/>
        <rFont val="宋体"/>
        <charset val="134"/>
        <scheme val="minor"/>
      </rPr>
      <t>高锰酸钾除膠渣化学反应方程式：
6KMnO</t>
    </r>
    <r>
      <rPr>
        <vertAlign val="subscript"/>
        <sz val="11"/>
        <color theme="1"/>
        <rFont val="宋体"/>
        <charset val="134"/>
        <scheme val="minor"/>
      </rPr>
      <t>4</t>
    </r>
    <r>
      <rPr>
        <sz val="11"/>
        <color theme="1"/>
        <rFont val="宋体"/>
        <charset val="134"/>
        <scheme val="minor"/>
      </rPr>
      <t>+3C→3K</t>
    </r>
    <r>
      <rPr>
        <vertAlign val="subscript"/>
        <sz val="11"/>
        <color theme="1"/>
        <rFont val="宋体"/>
        <charset val="134"/>
        <scheme val="minor"/>
      </rPr>
      <t>2</t>
    </r>
    <r>
      <rPr>
        <sz val="11"/>
        <color theme="1"/>
        <rFont val="宋体"/>
        <charset val="134"/>
        <scheme val="minor"/>
      </rPr>
      <t>MnO</t>
    </r>
    <r>
      <rPr>
        <vertAlign val="subscript"/>
        <sz val="11"/>
        <color theme="1"/>
        <rFont val="宋体"/>
        <charset val="134"/>
        <scheme val="minor"/>
      </rPr>
      <t>4</t>
    </r>
    <r>
      <rPr>
        <sz val="11"/>
        <color theme="1"/>
        <rFont val="宋体"/>
        <charset val="134"/>
        <scheme val="minor"/>
      </rPr>
      <t>+3CO</t>
    </r>
    <r>
      <rPr>
        <vertAlign val="subscript"/>
        <sz val="11"/>
        <color theme="1"/>
        <rFont val="宋体"/>
        <charset val="134"/>
        <scheme val="minor"/>
      </rPr>
      <t>2</t>
    </r>
    <r>
      <rPr>
        <sz val="11"/>
        <color theme="1"/>
        <rFont val="宋体"/>
        <charset val="134"/>
        <scheme val="minor"/>
      </rPr>
      <t>↑+3MnO</t>
    </r>
    <r>
      <rPr>
        <vertAlign val="subscript"/>
        <sz val="11"/>
        <color theme="1"/>
        <rFont val="宋体"/>
        <charset val="134"/>
        <scheme val="minor"/>
      </rPr>
      <t>2</t>
    </r>
  </si>
  <si>
    <t>高锰酸钠</t>
  </si>
  <si>
    <r>
      <rPr>
        <sz val="11"/>
        <color theme="1"/>
        <rFont val="宋体"/>
        <charset val="134"/>
        <scheme val="minor"/>
      </rPr>
      <t>高锰酸钾除膠渣化学反应方程式：
6NaMnO</t>
    </r>
    <r>
      <rPr>
        <vertAlign val="subscript"/>
        <sz val="11"/>
        <color theme="1"/>
        <rFont val="宋体"/>
        <charset val="134"/>
        <scheme val="minor"/>
      </rPr>
      <t>4</t>
    </r>
    <r>
      <rPr>
        <sz val="11"/>
        <color theme="1"/>
        <rFont val="宋体"/>
        <charset val="134"/>
        <scheme val="minor"/>
      </rPr>
      <t>+3C→3Na</t>
    </r>
    <r>
      <rPr>
        <vertAlign val="subscript"/>
        <sz val="11"/>
        <color theme="1"/>
        <rFont val="宋体"/>
        <charset val="134"/>
        <scheme val="minor"/>
      </rPr>
      <t>2</t>
    </r>
    <r>
      <rPr>
        <sz val="11"/>
        <color theme="1"/>
        <rFont val="宋体"/>
        <charset val="134"/>
        <scheme val="minor"/>
      </rPr>
      <t>MnO</t>
    </r>
    <r>
      <rPr>
        <vertAlign val="subscript"/>
        <sz val="11"/>
        <color theme="1"/>
        <rFont val="宋体"/>
        <charset val="134"/>
        <scheme val="minor"/>
      </rPr>
      <t>4</t>
    </r>
    <r>
      <rPr>
        <sz val="11"/>
        <color theme="1"/>
        <rFont val="宋体"/>
        <charset val="134"/>
        <scheme val="minor"/>
      </rPr>
      <t>+3CO</t>
    </r>
    <r>
      <rPr>
        <vertAlign val="subscript"/>
        <sz val="11"/>
        <color theme="1"/>
        <rFont val="宋体"/>
        <charset val="134"/>
        <scheme val="minor"/>
      </rPr>
      <t>2</t>
    </r>
    <r>
      <rPr>
        <sz val="11"/>
        <color theme="1"/>
        <rFont val="宋体"/>
        <charset val="134"/>
        <scheme val="minor"/>
      </rPr>
      <t>↑+3MnO</t>
    </r>
    <r>
      <rPr>
        <vertAlign val="subscript"/>
        <sz val="11"/>
        <color theme="1"/>
        <rFont val="宋体"/>
        <charset val="134"/>
        <scheme val="minor"/>
      </rPr>
      <t>2</t>
    </r>
  </si>
  <si>
    <r>
      <rPr>
        <sz val="11"/>
        <color theme="1"/>
        <rFont val="宋体"/>
        <charset val="134"/>
        <scheme val="minor"/>
      </rPr>
      <t>碱性高锰酸盐法除膠渣化学反应方程式：
C+4KMnO</t>
    </r>
    <r>
      <rPr>
        <vertAlign val="subscript"/>
        <sz val="11"/>
        <color theme="1"/>
        <rFont val="宋体"/>
        <charset val="134"/>
        <scheme val="minor"/>
      </rPr>
      <t>4</t>
    </r>
    <r>
      <rPr>
        <sz val="11"/>
        <color theme="1"/>
        <rFont val="宋体"/>
        <charset val="134"/>
        <scheme val="minor"/>
      </rPr>
      <t>+4KOH→4K</t>
    </r>
    <r>
      <rPr>
        <vertAlign val="subscript"/>
        <sz val="11"/>
        <color theme="1"/>
        <rFont val="宋体"/>
        <charset val="134"/>
        <scheme val="minor"/>
      </rPr>
      <t>2</t>
    </r>
    <r>
      <rPr>
        <sz val="11"/>
        <color theme="1"/>
        <rFont val="宋体"/>
        <charset val="134"/>
        <scheme val="minor"/>
      </rPr>
      <t>MnO</t>
    </r>
    <r>
      <rPr>
        <vertAlign val="subscript"/>
        <sz val="11"/>
        <color theme="1"/>
        <rFont val="宋体"/>
        <charset val="134"/>
        <scheme val="minor"/>
      </rPr>
      <t>4</t>
    </r>
    <r>
      <rPr>
        <sz val="11"/>
        <color theme="1"/>
        <rFont val="宋体"/>
        <charset val="134"/>
        <scheme val="minor"/>
      </rPr>
      <t>+CO</t>
    </r>
    <r>
      <rPr>
        <vertAlign val="subscript"/>
        <sz val="11"/>
        <color theme="1"/>
        <rFont val="宋体"/>
        <charset val="134"/>
        <scheme val="minor"/>
      </rPr>
      <t>2</t>
    </r>
    <r>
      <rPr>
        <sz val="11"/>
        <color theme="1"/>
        <rFont val="宋体"/>
        <charset val="134"/>
        <scheme val="minor"/>
      </rPr>
      <t>↑+2H</t>
    </r>
    <r>
      <rPr>
        <vertAlign val="subscript"/>
        <sz val="11"/>
        <color theme="1"/>
        <rFont val="宋体"/>
        <charset val="134"/>
        <scheme val="minor"/>
      </rPr>
      <t>2</t>
    </r>
    <r>
      <rPr>
        <sz val="11"/>
        <color theme="1"/>
        <rFont val="宋体"/>
        <charset val="134"/>
        <scheme val="minor"/>
      </rPr>
      <t>O</t>
    </r>
  </si>
  <si>
    <t>说明：</t>
  </si>
  <si>
    <r>
      <rPr>
        <sz val="11"/>
        <color theme="1"/>
        <rFont val="宋体"/>
        <charset val="134"/>
        <scheme val="minor"/>
      </rPr>
      <t xml:space="preserve">1.上表未列明的燃料燃烧排放因子，按以下公式计算排放因子：
排放因子=燃料的单位热值含碳量×燃料的热值×燃料的碳氧化率×44/12
</t>
    </r>
    <r>
      <rPr>
        <b/>
        <sz val="11"/>
        <color theme="1"/>
        <rFont val="宋体"/>
        <charset val="134"/>
        <scheme val="minor"/>
      </rPr>
      <t>其中：</t>
    </r>
    <r>
      <rPr>
        <sz val="11"/>
        <color theme="1"/>
        <rFont val="宋体"/>
        <charset val="134"/>
        <scheme val="minor"/>
      </rPr>
      <t>1）燃料的单位热值含碳量来源于《省级温室气体清单编制指南》表1.7（右图）；
2）燃料的热值来源于GB/T 2589—2020《综合能耗计算通则》附录A的平均低位发热量、以区间段给出的取其上限值（右图）；
3）燃料的碳氧化率来源于《省级温室气体清单编制指南》表1.7（右图）。</t>
    </r>
  </si>
  <si>
    <t>2.蒸汽排放因子计算公式：
蒸汽排放因子=生产蒸汽的能源排放因子×蒸汽的热值÷（生产蒸汽的能源热值×转换效率）</t>
  </si>
  <si>
    <r>
      <rPr>
        <b/>
        <sz val="12"/>
        <color rgb="FF000000"/>
        <rFont val="宋体"/>
        <charset val="134"/>
      </rPr>
      <t>附表</t>
    </r>
    <r>
      <rPr>
        <b/>
        <sz val="12"/>
        <color rgb="FF000000"/>
        <rFont val="Times New Roman"/>
        <charset val="134"/>
      </rPr>
      <t>2   2024</t>
    </r>
    <r>
      <rPr>
        <b/>
        <sz val="12"/>
        <color rgb="FF000000"/>
        <rFont val="宋体"/>
        <charset val="134"/>
      </rPr>
      <t>年供碳核查使用的成品油价格参考表</t>
    </r>
    <r>
      <rPr>
        <b/>
        <sz val="12"/>
        <color rgb="FF000000"/>
        <rFont val="Times New Roman"/>
        <charset val="134"/>
      </rPr>
      <t xml:space="preserve"> 
</t>
    </r>
    <r>
      <rPr>
        <b/>
        <sz val="12"/>
        <color rgb="FF000000"/>
        <rFont val="宋体"/>
        <charset val="134"/>
      </rPr>
      <t>（单位：元</t>
    </r>
    <r>
      <rPr>
        <b/>
        <sz val="12"/>
        <color rgb="FF000000"/>
        <rFont val="Times New Roman"/>
        <charset val="134"/>
      </rPr>
      <t>/</t>
    </r>
    <r>
      <rPr>
        <b/>
        <sz val="12"/>
        <color rgb="FF000000"/>
        <rFont val="宋体"/>
        <charset val="134"/>
      </rPr>
      <t>升）</t>
    </r>
  </si>
  <si>
    <r>
      <rPr>
        <b/>
        <sz val="11"/>
        <color indexed="8"/>
        <rFont val="宋体"/>
        <charset val="134"/>
      </rPr>
      <t>月份</t>
    </r>
  </si>
  <si>
    <r>
      <rPr>
        <b/>
        <sz val="11"/>
        <color theme="1"/>
        <rFont val="Times New Roman"/>
        <charset val="134"/>
      </rPr>
      <t>2024</t>
    </r>
    <r>
      <rPr>
        <b/>
        <sz val="11"/>
        <color rgb="FF000000"/>
        <rFont val="黑体"/>
        <charset val="134"/>
      </rPr>
      <t>年</t>
    </r>
  </si>
  <si>
    <r>
      <rPr>
        <b/>
        <sz val="11"/>
        <color indexed="8"/>
        <rFont val="宋体"/>
        <charset val="134"/>
      </rPr>
      <t>汽油</t>
    </r>
  </si>
  <si>
    <r>
      <rPr>
        <b/>
        <sz val="11"/>
        <color indexed="8"/>
        <rFont val="宋体"/>
        <charset val="134"/>
      </rPr>
      <t>柴油</t>
    </r>
  </si>
  <si>
    <r>
      <rPr>
        <b/>
        <sz val="11"/>
        <color indexed="8"/>
        <rFont val="宋体"/>
        <charset val="134"/>
      </rPr>
      <t>说明</t>
    </r>
    <r>
      <rPr>
        <sz val="11"/>
        <color indexed="8"/>
        <rFont val="宋体"/>
        <charset val="134"/>
      </rPr>
      <t>：</t>
    </r>
  </si>
  <si>
    <r>
      <rPr>
        <sz val="11"/>
        <color rgb="FF000000"/>
        <rFont val="Times New Roman"/>
        <charset val="134"/>
      </rPr>
      <t>1.</t>
    </r>
    <r>
      <rPr>
        <sz val="11"/>
        <color rgb="FF000000"/>
        <rFont val="宋体"/>
        <charset val="134"/>
      </rPr>
      <t>实际核查过程中，企业的汽柴油证据材料有些只有金额，为保持核查一致性，统一了成品油价格。企业汽柴油发票上若有单价，请以发票单价为准进行计算。</t>
    </r>
    <r>
      <rPr>
        <sz val="11"/>
        <color rgb="FF000000"/>
        <rFont val="Times New Roman"/>
        <charset val="134"/>
      </rPr>
      <t xml:space="preserve">
2.</t>
    </r>
    <r>
      <rPr>
        <sz val="11"/>
        <color rgb="FF000000"/>
        <rFont val="宋体"/>
        <charset val="134"/>
      </rPr>
      <t>汽油价格按</t>
    </r>
    <r>
      <rPr>
        <sz val="11"/>
        <color rgb="FF000000"/>
        <rFont val="Times New Roman"/>
        <charset val="134"/>
      </rPr>
      <t>92</t>
    </r>
    <r>
      <rPr>
        <sz val="11"/>
        <color rgb="FF000000"/>
        <rFont val="宋体"/>
        <charset val="134"/>
      </rPr>
      <t>号汽油（</t>
    </r>
    <r>
      <rPr>
        <sz val="11"/>
        <color rgb="FF000000"/>
        <rFont val="Times New Roman"/>
        <charset val="134"/>
      </rPr>
      <t>V</t>
    </r>
    <r>
      <rPr>
        <sz val="11"/>
        <color rgb="FF000000"/>
        <rFont val="宋体"/>
        <charset val="134"/>
      </rPr>
      <t>）和</t>
    </r>
    <r>
      <rPr>
        <sz val="11"/>
        <color rgb="FF000000"/>
        <rFont val="Times New Roman"/>
        <charset val="134"/>
      </rPr>
      <t>95</t>
    </r>
    <r>
      <rPr>
        <sz val="11"/>
        <color rgb="FF000000"/>
        <rFont val="宋体"/>
        <charset val="134"/>
      </rPr>
      <t>号汽油（</t>
    </r>
    <r>
      <rPr>
        <sz val="11"/>
        <color rgb="FF000000"/>
        <rFont val="Times New Roman"/>
        <charset val="134"/>
      </rPr>
      <t>V</t>
    </r>
    <r>
      <rPr>
        <sz val="11"/>
        <color rgb="FF000000"/>
        <rFont val="宋体"/>
        <charset val="134"/>
      </rPr>
      <t>）的平均价格计；柴油价格按</t>
    </r>
    <r>
      <rPr>
        <sz val="11"/>
        <color rgb="FF000000"/>
        <rFont val="Times New Roman"/>
        <charset val="134"/>
      </rPr>
      <t>0</t>
    </r>
    <r>
      <rPr>
        <sz val="11"/>
        <color rgb="FF000000"/>
        <rFont val="宋体"/>
        <charset val="134"/>
      </rPr>
      <t>号柴油（</t>
    </r>
    <r>
      <rPr>
        <sz val="11"/>
        <color rgb="FF000000"/>
        <rFont val="Times New Roman"/>
        <charset val="134"/>
      </rPr>
      <t>Ⅲ)</t>
    </r>
    <r>
      <rPr>
        <sz val="11"/>
        <color rgb="FF000000"/>
        <rFont val="宋体"/>
        <charset val="134"/>
      </rPr>
      <t>计。</t>
    </r>
  </si>
</sst>
</file>

<file path=xl/styles.xml><?xml version="1.0" encoding="utf-8"?>
<styleSheet xmlns="http://schemas.openxmlformats.org/spreadsheetml/2006/main">
  <numFmts count="7">
    <numFmt numFmtId="176" formatCode="0_);[Red]\(0\)"/>
    <numFmt numFmtId="177" formatCode="0.00_ "/>
    <numFmt numFmtId="178" formatCode="0.00_);[Red]\(0.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66">
    <font>
      <sz val="11"/>
      <color theme="1"/>
      <name val="宋体"/>
      <charset val="134"/>
      <scheme val="minor"/>
    </font>
    <font>
      <sz val="11"/>
      <color theme="1"/>
      <name val="Times New Roman"/>
      <charset val="134"/>
    </font>
    <font>
      <b/>
      <sz val="12"/>
      <color rgb="FF000000"/>
      <name val="宋体"/>
      <charset val="134"/>
    </font>
    <font>
      <b/>
      <sz val="11"/>
      <color theme="1"/>
      <name val="Times New Roman"/>
      <charset val="134"/>
    </font>
    <font>
      <b/>
      <sz val="11"/>
      <color rgb="FF000000"/>
      <name val="Times New Roman"/>
      <charset val="134"/>
    </font>
    <font>
      <sz val="11"/>
      <color rgb="FF000000"/>
      <name val="Times New Roman"/>
      <charset val="134"/>
    </font>
    <font>
      <sz val="11"/>
      <color theme="1"/>
      <name val="宋体"/>
      <charset val="134"/>
    </font>
    <font>
      <sz val="16"/>
      <color theme="1"/>
      <name val="宋体"/>
      <charset val="134"/>
      <scheme val="minor"/>
    </font>
    <font>
      <sz val="16"/>
      <color theme="1"/>
      <name val="黑体"/>
      <charset val="134"/>
    </font>
    <font>
      <b/>
      <sz val="11"/>
      <color theme="1"/>
      <name val="宋体"/>
      <charset val="134"/>
      <scheme val="minor"/>
    </font>
    <font>
      <b/>
      <sz val="12"/>
      <color theme="1"/>
      <name val="宋体"/>
      <charset val="134"/>
      <scheme val="minor"/>
    </font>
    <font>
      <b/>
      <sz val="10.5"/>
      <color theme="1"/>
      <name val="宋体"/>
      <charset val="134"/>
    </font>
    <font>
      <b/>
      <sz val="10.5"/>
      <color theme="1"/>
      <name val="宋体"/>
      <charset val="134"/>
      <scheme val="minor"/>
    </font>
    <font>
      <sz val="10.5"/>
      <color theme="1"/>
      <name val="宋体"/>
      <charset val="134"/>
      <scheme val="minor"/>
    </font>
    <font>
      <sz val="10"/>
      <color theme="1"/>
      <name val="宋体"/>
      <charset val="134"/>
    </font>
    <font>
      <sz val="10"/>
      <color theme="1"/>
      <name val="宋体"/>
      <charset val="134"/>
      <scheme val="minor"/>
    </font>
    <font>
      <sz val="10.5"/>
      <color theme="1"/>
      <name val="宋体"/>
      <charset val="134"/>
    </font>
    <font>
      <b/>
      <sz val="10"/>
      <color theme="1"/>
      <name val="宋体"/>
      <charset val="134"/>
    </font>
    <font>
      <b/>
      <sz val="10"/>
      <color theme="1"/>
      <name val="宋体"/>
      <charset val="134"/>
      <scheme val="minor"/>
    </font>
    <font>
      <sz val="10"/>
      <color theme="1"/>
      <name val="Times New Roman"/>
      <charset val="134"/>
    </font>
    <font>
      <sz val="10"/>
      <color rgb="FF000000"/>
      <name val="宋体"/>
      <charset val="134"/>
    </font>
    <font>
      <b/>
      <sz val="10"/>
      <color indexed="8"/>
      <name val="宋体"/>
      <charset val="134"/>
    </font>
    <font>
      <sz val="12"/>
      <name val="宋体"/>
      <charset val="134"/>
    </font>
    <font>
      <sz val="14"/>
      <name val="黑体"/>
      <charset val="134"/>
    </font>
    <font>
      <sz val="16"/>
      <name val="Wingdings"/>
      <charset val="2"/>
    </font>
    <font>
      <b/>
      <sz val="16"/>
      <color indexed="8"/>
      <name val="標楷體"/>
      <charset val="134"/>
    </font>
    <font>
      <sz val="16"/>
      <name val="標楷體"/>
      <charset val="134"/>
    </font>
    <font>
      <b/>
      <sz val="12"/>
      <name val="宋体"/>
      <charset val="134"/>
    </font>
    <font>
      <b/>
      <sz val="12"/>
      <name val="Times New Roman"/>
      <charset val="134"/>
    </font>
    <font>
      <b/>
      <sz val="14"/>
      <name val="Times New Roman"/>
      <charset val="134"/>
    </font>
    <font>
      <sz val="12"/>
      <name val="Times New Roman"/>
      <charset val="134"/>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2"/>
      <color rgb="FF000000"/>
      <name val="Times New Roman"/>
      <charset val="134"/>
    </font>
    <font>
      <b/>
      <sz val="11"/>
      <color indexed="8"/>
      <name val="宋体"/>
      <charset val="134"/>
    </font>
    <font>
      <b/>
      <sz val="11"/>
      <color rgb="FF000000"/>
      <name val="黑体"/>
      <charset val="134"/>
    </font>
    <font>
      <sz val="11"/>
      <color indexed="8"/>
      <name val="宋体"/>
      <charset val="134"/>
    </font>
    <font>
      <sz val="11"/>
      <color rgb="FF000000"/>
      <name val="宋体"/>
      <charset val="134"/>
    </font>
    <font>
      <vertAlign val="subscript"/>
      <sz val="11"/>
      <color theme="1"/>
      <name val="宋体"/>
      <charset val="134"/>
      <scheme val="minor"/>
    </font>
    <font>
      <b/>
      <vertAlign val="subscript"/>
      <sz val="10"/>
      <color theme="1"/>
      <name val="宋体"/>
      <charset val="134"/>
    </font>
    <font>
      <b/>
      <vertAlign val="superscript"/>
      <sz val="10"/>
      <color theme="1"/>
      <name val="宋体"/>
      <charset val="134"/>
    </font>
    <font>
      <vertAlign val="subscript"/>
      <sz val="10"/>
      <color theme="1"/>
      <name val="宋体"/>
      <charset val="134"/>
    </font>
    <font>
      <sz val="10"/>
      <color rgb="FF000000"/>
      <name val="Times New Roman"/>
      <charset val="134"/>
    </font>
    <font>
      <sz val="10"/>
      <color indexed="8"/>
      <name val="宋体"/>
      <charset val="134"/>
    </font>
    <font>
      <sz val="10"/>
      <color indexed="8"/>
      <name val="Times New Roman"/>
      <charset val="134"/>
    </font>
    <font>
      <b/>
      <sz val="10"/>
      <color indexed="8"/>
      <name val="Times New Roman"/>
      <charset val="134"/>
    </font>
    <font>
      <b/>
      <vertAlign val="subscript"/>
      <sz val="10"/>
      <color indexed="8"/>
      <name val="Times New Roman"/>
      <charset val="134"/>
    </font>
    <font>
      <b/>
      <sz val="12"/>
      <color theme="1"/>
      <name val="宋体"/>
      <charset val="134"/>
    </font>
    <font>
      <b/>
      <sz val="12"/>
      <color theme="1"/>
      <name val="Times New Roman"/>
      <charset val="134"/>
    </font>
  </fonts>
  <fills count="38">
    <fill>
      <patternFill patternType="none"/>
    </fill>
    <fill>
      <patternFill patternType="gray125"/>
    </fill>
    <fill>
      <patternFill patternType="solid">
        <fgColor theme="0" tint="-0.15"/>
        <bgColor indexed="64"/>
      </patternFill>
    </fill>
    <fill>
      <patternFill patternType="solid">
        <fgColor rgb="FFFFFF00"/>
        <bgColor indexed="64"/>
      </patternFill>
    </fill>
    <fill>
      <patternFill patternType="solid">
        <fgColor rgb="FFD9D9D9"/>
        <bgColor indexed="64"/>
      </patternFill>
    </fill>
    <fill>
      <patternFill patternType="solid">
        <fgColor theme="5" tint="0.799981688894314"/>
        <bgColor indexed="64"/>
      </patternFill>
    </fill>
    <fill>
      <patternFill patternType="solid">
        <fgColor theme="0" tint="-0.149998474074526"/>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bottom/>
      <diagonal/>
    </border>
    <border>
      <left style="thin">
        <color auto="true"/>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xf numFmtId="0" fontId="32" fillId="34" borderId="0" applyNumberFormat="false" applyBorder="false" applyAlignment="false" applyProtection="false">
      <alignment vertical="center"/>
    </xf>
    <xf numFmtId="0" fontId="22" fillId="0" borderId="0"/>
    <xf numFmtId="0" fontId="31" fillId="18"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2" fillId="37" borderId="0" applyNumberFormat="false" applyBorder="false" applyAlignment="false" applyProtection="false">
      <alignment vertical="center"/>
    </xf>
    <xf numFmtId="0" fontId="32" fillId="36"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2" fillId="0" borderId="0"/>
    <xf numFmtId="0" fontId="32" fillId="23"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1" fillId="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alignment vertical="center"/>
    </xf>
    <xf numFmtId="0" fontId="38" fillId="0" borderId="0" applyNumberFormat="false" applyFill="false" applyBorder="false" applyAlignment="false" applyProtection="false">
      <alignment vertical="center"/>
    </xf>
    <xf numFmtId="0" fontId="42" fillId="28" borderId="19" applyNumberFormat="false" applyAlignment="false" applyProtection="false">
      <alignment vertical="center"/>
    </xf>
    <xf numFmtId="0" fontId="43" fillId="0" borderId="17" applyNumberFormat="false" applyFill="false" applyAlignment="false" applyProtection="false">
      <alignment vertical="center"/>
    </xf>
    <xf numFmtId="0" fontId="46" fillId="32" borderId="20" applyNumberFormat="false" applyAlignment="false" applyProtection="false">
      <alignment vertical="center"/>
    </xf>
    <xf numFmtId="0" fontId="40" fillId="0" borderId="0" applyNumberFormat="false" applyFill="false" applyBorder="false" applyAlignment="false" applyProtection="false">
      <alignment vertical="center"/>
    </xf>
    <xf numFmtId="0" fontId="41" fillId="26" borderId="18" applyNumberFormat="false" applyAlignment="false" applyProtection="false">
      <alignment vertical="center"/>
    </xf>
    <xf numFmtId="0" fontId="31" fillId="3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6" fillId="0" borderId="23"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48" fillId="26" borderId="20" applyNumberFormat="false" applyAlignment="false" applyProtection="false">
      <alignment vertical="center"/>
    </xf>
    <xf numFmtId="0" fontId="32"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2" fillId="29" borderId="0" applyNumberFormat="false" applyBorder="false" applyAlignment="false" applyProtection="false">
      <alignment vertical="center"/>
    </xf>
    <xf numFmtId="0" fontId="0" fillId="33" borderId="21" applyNumberFormat="false" applyFont="false" applyAlignment="false" applyProtection="false">
      <alignment vertical="center"/>
    </xf>
    <xf numFmtId="0" fontId="37"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17"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3" fillId="0" borderId="16" applyNumberFormat="false" applyFill="false" applyAlignment="false" applyProtection="false">
      <alignment vertical="center"/>
    </xf>
    <xf numFmtId="0" fontId="31" fillId="14"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32" fillId="11" borderId="0" applyNumberFormat="false" applyBorder="false" applyAlignment="false" applyProtection="false">
      <alignment vertical="center"/>
    </xf>
    <xf numFmtId="0" fontId="45" fillId="31"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9" fillId="2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1" fillId="8" borderId="0" applyNumberFormat="false" applyBorder="false" applyAlignment="false" applyProtection="false">
      <alignment vertical="center"/>
    </xf>
  </cellStyleXfs>
  <cellXfs count="134">
    <xf numFmtId="0" fontId="0" fillId="0" borderId="0" xfId="0"/>
    <xf numFmtId="0" fontId="1" fillId="0" borderId="0" xfId="0" applyFont="true" applyProtection="true">
      <protection locked="false"/>
    </xf>
    <xf numFmtId="0" fontId="2" fillId="0" borderId="0" xfId="0" applyFont="true" applyAlignment="true" applyProtection="true">
      <alignment horizontal="center" vertical="center" wrapText="true"/>
    </xf>
    <xf numFmtId="0" fontId="2" fillId="0" borderId="0" xfId="0" applyFont="true" applyAlignment="true" applyProtection="true"/>
    <xf numFmtId="0" fontId="1" fillId="0" borderId="0" xfId="0" applyFont="true" applyProtection="true"/>
    <xf numFmtId="0" fontId="3" fillId="2" borderId="1" xfId="0" applyFont="true" applyFill="true" applyBorder="true" applyAlignment="true" applyProtection="true">
      <alignment horizontal="center" vertical="center"/>
    </xf>
    <xf numFmtId="0" fontId="3" fillId="0" borderId="0" xfId="0" applyFont="true" applyFill="true" applyBorder="true" applyAlignment="true" applyProtection="true">
      <alignment horizontal="center" vertical="center"/>
    </xf>
    <xf numFmtId="0" fontId="4" fillId="2" borderId="1" xfId="0" applyFont="true" applyFill="true" applyBorder="true" applyAlignment="true" applyProtection="true">
      <alignment horizontal="center" vertical="center"/>
    </xf>
    <xf numFmtId="0" fontId="4" fillId="0" borderId="0" xfId="0" applyFont="true" applyFill="true" applyBorder="true" applyAlignment="true" applyProtection="true">
      <alignment horizontal="center" vertical="center"/>
    </xf>
    <xf numFmtId="0" fontId="1" fillId="0" borderId="1" xfId="0" applyFont="true" applyBorder="true" applyAlignment="true" applyProtection="true">
      <alignment horizontal="center" vertical="center"/>
    </xf>
    <xf numFmtId="177" fontId="1" fillId="0" borderId="1" xfId="0" applyNumberFormat="true" applyFont="true" applyFill="true" applyBorder="true" applyAlignment="true" applyProtection="true">
      <alignment horizontal="center" vertical="center"/>
    </xf>
    <xf numFmtId="2" fontId="0" fillId="0" borderId="0" xfId="0" applyNumberFormat="true" applyFill="true" applyBorder="true" applyAlignment="true">
      <alignment horizontal="center"/>
    </xf>
    <xf numFmtId="0" fontId="4" fillId="0" borderId="0" xfId="0" applyFont="true" applyAlignment="true" applyProtection="true">
      <alignment horizontal="left" vertical="center"/>
    </xf>
    <xf numFmtId="0" fontId="5" fillId="0" borderId="0" xfId="0" applyFont="true" applyAlignment="true" applyProtection="true">
      <alignment horizontal="left" vertical="center" wrapText="true"/>
    </xf>
    <xf numFmtId="0" fontId="5" fillId="0" borderId="0" xfId="0" applyFont="true" applyAlignment="true" applyProtection="true">
      <alignment vertical="center" wrapText="true"/>
    </xf>
    <xf numFmtId="2" fontId="6" fillId="0" borderId="0" xfId="0" applyNumberFormat="true" applyFont="true" applyFill="true" applyBorder="true" applyAlignment="true" applyProtection="true">
      <alignment horizontal="center"/>
      <protection locked="false"/>
    </xf>
    <xf numFmtId="177" fontId="0" fillId="0" borderId="0" xfId="0" applyNumberFormat="true" applyFont="true" applyFill="true" applyBorder="true" applyAlignment="true">
      <alignment horizontal="center"/>
    </xf>
    <xf numFmtId="0" fontId="7" fillId="0" borderId="0" xfId="0" applyFont="true" applyProtection="true">
      <protection locked="false"/>
    </xf>
    <xf numFmtId="0" fontId="0" fillId="0" borderId="0" xfId="0" applyAlignment="true" applyProtection="true">
      <alignment vertical="center" wrapText="true"/>
      <protection locked="false"/>
    </xf>
    <xf numFmtId="0" fontId="0" fillId="0" borderId="0" xfId="0" applyProtection="true">
      <protection locked="false"/>
    </xf>
    <xf numFmtId="0" fontId="0" fillId="0" borderId="0" xfId="0" applyProtection="true"/>
    <xf numFmtId="0" fontId="8" fillId="0" borderId="0" xfId="0" applyFont="true" applyAlignment="true" applyProtection="true">
      <alignment horizontal="left" vertical="center"/>
    </xf>
    <xf numFmtId="0" fontId="8" fillId="0" borderId="0" xfId="0" applyFont="true" applyBorder="true" applyAlignment="true" applyProtection="true">
      <alignment horizontal="center" vertical="center"/>
    </xf>
    <xf numFmtId="0" fontId="7" fillId="0" borderId="0" xfId="0" applyFont="true" applyProtection="true"/>
    <xf numFmtId="0" fontId="9" fillId="0" borderId="1" xfId="0" applyFont="true" applyBorder="true" applyAlignment="true" applyProtection="true">
      <alignment horizontal="center" vertical="center" wrapText="true"/>
      <protection locked="false"/>
    </xf>
    <xf numFmtId="0" fontId="0" fillId="0" borderId="1" xfId="0" applyBorder="true" applyAlignment="true" applyProtection="true">
      <alignment horizontal="center" vertical="center" wrapText="true"/>
      <protection locked="false"/>
    </xf>
    <xf numFmtId="0" fontId="0" fillId="0" borderId="1" xfId="0" applyFont="true" applyBorder="true" applyAlignment="true" applyProtection="true">
      <alignment horizontal="center" vertical="center" wrapText="true"/>
      <protection locked="false"/>
    </xf>
    <xf numFmtId="49" fontId="0" fillId="0" borderId="1" xfId="0" applyNumberFormat="true" applyBorder="true" applyAlignment="true" applyProtection="true">
      <alignment horizontal="center" vertical="center" wrapText="true"/>
      <protection locked="false"/>
    </xf>
    <xf numFmtId="0" fontId="0" fillId="3" borderId="1" xfId="0" applyFill="true" applyBorder="true" applyAlignment="true" applyProtection="true">
      <alignment horizontal="center" vertical="center" wrapText="true"/>
      <protection locked="false"/>
    </xf>
    <xf numFmtId="0" fontId="0" fillId="3" borderId="1" xfId="0" applyFont="true" applyFill="true" applyBorder="true" applyAlignment="true" applyProtection="true">
      <alignment horizontal="center" vertical="center" wrapText="true"/>
      <protection locked="false"/>
    </xf>
    <xf numFmtId="0" fontId="9" fillId="0" borderId="0" xfId="0" applyFont="true" applyProtection="true">
      <protection locked="false"/>
    </xf>
    <xf numFmtId="0" fontId="0" fillId="0" borderId="0" xfId="0" applyFont="true" applyAlignment="true" applyProtection="true">
      <alignment horizontal="left" vertical="center" wrapText="true"/>
      <protection locked="false"/>
    </xf>
    <xf numFmtId="0" fontId="0" fillId="0" borderId="0" xfId="0" applyAlignment="true" applyProtection="true">
      <alignment horizontal="left" vertical="center" wrapText="true"/>
      <protection locked="false"/>
    </xf>
    <xf numFmtId="0" fontId="0" fillId="0" borderId="0" xfId="0" applyAlignment="true" applyProtection="true">
      <alignment horizontal="left" vertical="center"/>
      <protection locked="false"/>
    </xf>
    <xf numFmtId="0" fontId="0" fillId="0" borderId="0" xfId="0" applyAlignment="true" applyProtection="true">
      <alignment vertical="center"/>
      <protection locked="false"/>
    </xf>
    <xf numFmtId="0" fontId="9" fillId="0" borderId="1" xfId="0" applyFont="true" applyBorder="true" applyAlignment="true" applyProtection="true">
      <alignment vertical="center" wrapText="true"/>
      <protection locked="false"/>
    </xf>
    <xf numFmtId="0" fontId="0" fillId="0" borderId="0" xfId="0" applyFont="true" applyAlignment="true" applyProtection="true">
      <alignment vertical="center" wrapText="true"/>
      <protection locked="false"/>
    </xf>
    <xf numFmtId="0" fontId="0" fillId="0" borderId="1" xfId="0" applyBorder="true" applyAlignment="true" applyProtection="true">
      <alignment vertical="center" wrapText="true"/>
      <protection locked="false"/>
    </xf>
    <xf numFmtId="0" fontId="0" fillId="0" borderId="1" xfId="0" applyFont="true" applyBorder="true" applyAlignment="true" applyProtection="true">
      <alignment vertical="center" wrapText="true"/>
      <protection locked="false"/>
    </xf>
    <xf numFmtId="0" fontId="0" fillId="3" borderId="1" xfId="0" applyFont="true" applyFill="true" applyBorder="true" applyAlignment="true" applyProtection="true">
      <alignment vertical="center" wrapText="true"/>
      <protection locked="false"/>
    </xf>
    <xf numFmtId="0" fontId="0" fillId="0" borderId="0" xfId="0" applyAlignment="true">
      <alignment vertical="center"/>
    </xf>
    <xf numFmtId="0" fontId="10" fillId="0" borderId="0" xfId="0" applyFont="true" applyAlignment="true">
      <alignment horizontal="center" vertical="center"/>
    </xf>
    <xf numFmtId="0" fontId="11" fillId="4" borderId="1" xfId="0" applyFont="true" applyFill="true" applyBorder="true" applyAlignment="true">
      <alignment horizontal="center" vertical="center" wrapText="true"/>
    </xf>
    <xf numFmtId="0" fontId="12" fillId="4" borderId="1" xfId="0" applyFont="true" applyFill="true" applyBorder="true" applyAlignment="true">
      <alignment horizontal="center" vertical="center" wrapText="true"/>
    </xf>
    <xf numFmtId="0" fontId="13" fillId="0" borderId="1" xfId="0" applyFont="true" applyBorder="true" applyAlignment="true">
      <alignment horizontal="center" vertical="center" wrapText="true"/>
    </xf>
    <xf numFmtId="0" fontId="0" fillId="4" borderId="1" xfId="0" applyFill="true" applyBorder="true" applyAlignment="true">
      <alignment vertical="center"/>
    </xf>
    <xf numFmtId="0" fontId="14" fillId="0" borderId="0" xfId="0" applyFont="true" applyAlignment="true">
      <alignment horizontal="left" vertical="center" wrapText="true"/>
    </xf>
    <xf numFmtId="0" fontId="11" fillId="4" borderId="2" xfId="0" applyFont="true" applyFill="true" applyBorder="true" applyAlignment="true">
      <alignment horizontal="center" vertical="center" wrapText="true"/>
    </xf>
    <xf numFmtId="0" fontId="12" fillId="4" borderId="3" xfId="0" applyFont="true" applyFill="true" applyBorder="true" applyAlignment="true">
      <alignment horizontal="center" vertical="center" wrapText="true"/>
    </xf>
    <xf numFmtId="0" fontId="12" fillId="4" borderId="4" xfId="0" applyFont="true" applyFill="true" applyBorder="true" applyAlignment="true">
      <alignment horizontal="center" vertical="center" wrapText="true"/>
    </xf>
    <xf numFmtId="0" fontId="11" fillId="4" borderId="5" xfId="0" applyFont="true" applyFill="true" applyBorder="true" applyAlignment="true">
      <alignment horizontal="center" vertical="center" wrapText="true"/>
    </xf>
    <xf numFmtId="0" fontId="12" fillId="4" borderId="6" xfId="0" applyFont="true" applyFill="true" applyBorder="true" applyAlignment="true">
      <alignment horizontal="center" vertical="center" wrapText="true"/>
    </xf>
    <xf numFmtId="0" fontId="12" fillId="4" borderId="0" xfId="0" applyFont="true" applyFill="true" applyAlignment="true">
      <alignment horizontal="center" vertical="center" wrapText="true"/>
    </xf>
    <xf numFmtId="0" fontId="12" fillId="0" borderId="1" xfId="0" applyFont="true" applyFill="true" applyBorder="true" applyAlignment="true">
      <alignment horizontal="center" vertical="center" wrapText="true"/>
    </xf>
    <xf numFmtId="0" fontId="12" fillId="5" borderId="1" xfId="0" applyFont="true" applyFill="true" applyBorder="true" applyAlignment="true">
      <alignment horizontal="center" vertical="center" wrapText="true"/>
    </xf>
    <xf numFmtId="0" fontId="15" fillId="0" borderId="0" xfId="0" applyFont="true" applyAlignment="true">
      <alignment horizontal="left" vertical="center" wrapText="true"/>
    </xf>
    <xf numFmtId="0" fontId="13" fillId="5" borderId="1" xfId="0" applyFont="true" applyFill="true" applyBorder="true" applyAlignment="true">
      <alignment horizontal="center" vertical="center" wrapText="true"/>
    </xf>
    <xf numFmtId="0" fontId="9" fillId="5" borderId="1" xfId="0" applyFont="true" applyFill="true" applyBorder="true" applyAlignment="true">
      <alignment horizontal="center" vertical="center"/>
    </xf>
    <xf numFmtId="0" fontId="0" fillId="0" borderId="1" xfId="0" applyBorder="true" applyAlignment="true">
      <alignment horizontal="center" vertical="center"/>
    </xf>
    <xf numFmtId="0" fontId="0" fillId="5" borderId="1" xfId="0" applyFill="true" applyBorder="true" applyAlignment="true">
      <alignment horizontal="center" vertical="center"/>
    </xf>
    <xf numFmtId="0" fontId="15" fillId="0" borderId="0" xfId="0" applyFont="true"/>
    <xf numFmtId="0" fontId="12" fillId="4" borderId="7" xfId="0" applyFont="true" applyFill="true" applyBorder="true" applyAlignment="true">
      <alignment horizontal="center" vertical="center" wrapText="true"/>
    </xf>
    <xf numFmtId="0" fontId="12" fillId="4" borderId="8" xfId="0" applyFont="true" applyFill="true" applyBorder="true" applyAlignment="true">
      <alignment horizontal="center" vertical="center" wrapText="true"/>
    </xf>
    <xf numFmtId="0" fontId="12" fillId="4" borderId="9" xfId="0" applyFont="true" applyFill="true" applyBorder="true" applyAlignment="true">
      <alignment horizontal="center" vertical="center" wrapText="true"/>
    </xf>
    <xf numFmtId="0" fontId="11" fillId="4" borderId="10" xfId="0" applyFont="true" applyFill="true" applyBorder="true" applyAlignment="true">
      <alignment horizontal="center" vertical="center" wrapText="true"/>
    </xf>
    <xf numFmtId="0" fontId="11" fillId="0" borderId="0" xfId="0" applyFont="true" applyAlignment="true">
      <alignment horizontal="center" vertical="center"/>
    </xf>
    <xf numFmtId="0" fontId="11" fillId="6" borderId="3" xfId="16" applyFont="true" applyFill="true" applyBorder="true" applyAlignment="true">
      <alignment horizontal="center" vertical="center"/>
    </xf>
    <xf numFmtId="0" fontId="11" fillId="6" borderId="7" xfId="16" applyFont="true" applyFill="true" applyBorder="true" applyAlignment="true">
      <alignment horizontal="center" vertical="center"/>
    </xf>
    <xf numFmtId="0" fontId="11" fillId="6" borderId="8" xfId="16" applyFont="true" applyFill="true" applyBorder="true" applyAlignment="true">
      <alignment horizontal="center" vertical="center"/>
    </xf>
    <xf numFmtId="0" fontId="11" fillId="6" borderId="11" xfId="16" applyFont="true" applyFill="true" applyBorder="true" applyAlignment="true">
      <alignment vertical="center"/>
    </xf>
    <xf numFmtId="0" fontId="11" fillId="6" borderId="1" xfId="16" applyFont="true" applyFill="true" applyBorder="true" applyAlignment="true">
      <alignment vertical="center" wrapText="true"/>
    </xf>
    <xf numFmtId="0" fontId="11" fillId="6" borderId="2" xfId="16" applyFont="true" applyFill="true" applyBorder="true" applyAlignment="true">
      <alignment vertical="center" wrapText="true"/>
    </xf>
    <xf numFmtId="0" fontId="16" fillId="0" borderId="1" xfId="0" applyFont="true" applyBorder="true" applyAlignment="true">
      <alignment horizontal="center" vertical="center" wrapText="true"/>
    </xf>
    <xf numFmtId="176" fontId="16" fillId="7" borderId="1" xfId="10" applyNumberFormat="true" applyFont="true" applyFill="true" applyBorder="true" applyAlignment="true">
      <alignment horizontal="center" vertical="center"/>
    </xf>
    <xf numFmtId="177" fontId="11" fillId="0" borderId="1" xfId="16" applyNumberFormat="true" applyFont="true" applyFill="true" applyBorder="true" applyAlignment="true">
      <alignment horizontal="center" vertical="center"/>
    </xf>
    <xf numFmtId="178" fontId="11" fillId="5" borderId="1" xfId="16" applyNumberFormat="true" applyFont="true" applyFill="true" applyBorder="true" applyAlignment="true">
      <alignment horizontal="center" vertical="center"/>
    </xf>
    <xf numFmtId="0" fontId="11" fillId="0" borderId="1" xfId="16" applyFont="true" applyFill="true" applyBorder="true" applyAlignment="true">
      <alignment horizontal="center" vertical="center"/>
    </xf>
    <xf numFmtId="0" fontId="11" fillId="6" borderId="7" xfId="16" applyFont="true" applyFill="true" applyBorder="true" applyAlignment="true">
      <alignment horizontal="center" vertical="center" wrapText="true"/>
    </xf>
    <xf numFmtId="0" fontId="11" fillId="6" borderId="8" xfId="16" applyFont="true" applyFill="true" applyBorder="true" applyAlignment="true">
      <alignment horizontal="center" vertical="center" wrapText="true"/>
    </xf>
    <xf numFmtId="176" fontId="16" fillId="5" borderId="1" xfId="10" applyNumberFormat="true" applyFont="true" applyFill="true" applyBorder="true" applyAlignment="true">
      <alignment horizontal="center" vertical="center"/>
    </xf>
    <xf numFmtId="0" fontId="0" fillId="0" borderId="0" xfId="0" applyFill="true" applyAlignment="true">
      <alignment vertical="center"/>
    </xf>
    <xf numFmtId="0" fontId="6" fillId="0" borderId="0" xfId="0" applyFont="true"/>
    <xf numFmtId="0" fontId="17" fillId="6" borderId="1" xfId="0" applyFont="true" applyFill="true" applyBorder="true" applyAlignment="true">
      <alignment horizontal="center" vertical="center" wrapText="true"/>
    </xf>
    <xf numFmtId="0" fontId="14" fillId="0" borderId="1" xfId="0" applyFont="true" applyBorder="true" applyAlignment="true">
      <alignment horizontal="center" vertical="center" wrapText="true"/>
    </xf>
    <xf numFmtId="0" fontId="17" fillId="6" borderId="1" xfId="0" applyFont="true" applyFill="true" applyBorder="true" applyAlignment="true">
      <alignment horizontal="justify" vertical="center" wrapText="true"/>
    </xf>
    <xf numFmtId="0" fontId="14" fillId="0" borderId="1" xfId="0" applyFont="true" applyBorder="true" applyAlignment="true">
      <alignment horizontal="justify" vertical="center" wrapText="true"/>
    </xf>
    <xf numFmtId="0" fontId="18" fillId="6" borderId="1" xfId="0" applyFont="true" applyFill="true" applyBorder="true" applyAlignment="true">
      <alignment horizontal="center" vertical="center"/>
    </xf>
    <xf numFmtId="0" fontId="14" fillId="0" borderId="1" xfId="0" applyFont="true" applyFill="true" applyBorder="true" applyAlignment="true" applyProtection="true">
      <alignment horizontal="left" vertical="center" wrapText="true"/>
    </xf>
    <xf numFmtId="0" fontId="19" fillId="0" borderId="1" xfId="0" applyFont="true" applyFill="true" applyBorder="true" applyAlignment="true" applyProtection="true">
      <alignment horizontal="center" vertical="center"/>
    </xf>
    <xf numFmtId="0" fontId="20" fillId="0" borderId="1" xfId="0" applyFont="true" applyFill="true" applyBorder="true" applyAlignment="true" applyProtection="true">
      <alignment vertical="center"/>
    </xf>
    <xf numFmtId="0" fontId="19" fillId="0" borderId="1" xfId="0" applyFont="true" applyFill="true" applyBorder="true" applyAlignment="true" applyProtection="true">
      <alignment vertical="center"/>
    </xf>
    <xf numFmtId="0" fontId="14" fillId="5" borderId="1" xfId="0" applyFont="true" applyFill="true" applyBorder="true" applyAlignment="true">
      <alignment horizontal="center" vertical="center" wrapText="true"/>
    </xf>
    <xf numFmtId="0" fontId="19" fillId="0" borderId="7" xfId="0" applyFont="true" applyFill="true" applyBorder="true" applyAlignment="true" applyProtection="true">
      <alignment horizontal="left" vertical="center" wrapText="true"/>
    </xf>
    <xf numFmtId="0" fontId="19" fillId="0" borderId="9" xfId="0" applyFont="true" applyFill="true" applyBorder="true" applyAlignment="true" applyProtection="true">
      <alignment horizontal="left" vertical="center" wrapText="true"/>
    </xf>
    <xf numFmtId="49" fontId="14" fillId="0" borderId="1" xfId="0" applyNumberFormat="true" applyFont="true" applyBorder="true" applyAlignment="true">
      <alignment horizontal="center" vertical="center" wrapText="true"/>
    </xf>
    <xf numFmtId="0" fontId="19" fillId="0" borderId="1" xfId="0" applyFont="true" applyFill="true" applyBorder="true" applyAlignment="true" applyProtection="true">
      <alignment horizontal="left" vertical="center" wrapText="true"/>
    </xf>
    <xf numFmtId="0" fontId="19" fillId="0" borderId="1" xfId="0" applyFont="true" applyFill="true" applyBorder="true" applyAlignment="true" applyProtection="true">
      <alignment horizontal="center" vertical="center" wrapText="true"/>
    </xf>
    <xf numFmtId="0" fontId="17" fillId="6" borderId="2" xfId="0" applyFont="true" applyFill="true" applyBorder="true" applyAlignment="true">
      <alignment horizontal="center" vertical="center" wrapText="true"/>
    </xf>
    <xf numFmtId="0" fontId="17" fillId="6" borderId="10" xfId="0" applyFont="true" applyFill="true" applyBorder="true" applyAlignment="true">
      <alignment horizontal="center" vertical="center" wrapText="true"/>
    </xf>
    <xf numFmtId="0" fontId="20" fillId="0" borderId="1" xfId="0" applyFont="true" applyFill="true" applyBorder="true" applyAlignment="true" applyProtection="true">
      <alignment horizontal="center" vertical="center" wrapText="true"/>
    </xf>
    <xf numFmtId="0" fontId="19" fillId="0" borderId="1" xfId="0" applyNumberFormat="true" applyFont="true" applyFill="true" applyBorder="true" applyAlignment="true" applyProtection="true">
      <alignment horizontal="center" vertical="center" wrapText="true"/>
    </xf>
    <xf numFmtId="49" fontId="19" fillId="0" borderId="1" xfId="0" applyNumberFormat="true" applyFont="true" applyFill="true" applyBorder="true" applyAlignment="true" applyProtection="true">
      <alignment horizontal="center" vertical="center" wrapText="true"/>
    </xf>
    <xf numFmtId="49" fontId="9" fillId="0" borderId="0" xfId="0" applyNumberFormat="true" applyFont="true"/>
    <xf numFmtId="0" fontId="21" fillId="6" borderId="1" xfId="0" applyFont="true" applyFill="true" applyBorder="true" applyAlignment="true">
      <alignment horizontal="center" vertical="center" wrapText="true"/>
    </xf>
    <xf numFmtId="10" fontId="0" fillId="5" borderId="1" xfId="38" applyNumberFormat="true" applyFont="true" applyFill="true" applyBorder="true" applyAlignment="true">
      <alignment horizontal="center" vertical="center"/>
    </xf>
    <xf numFmtId="0" fontId="9" fillId="0" borderId="0" xfId="0" applyFont="true"/>
    <xf numFmtId="0" fontId="15" fillId="0" borderId="1" xfId="0" applyFont="true" applyBorder="true" applyAlignment="true">
      <alignment horizontal="left" vertical="center"/>
    </xf>
    <xf numFmtId="9" fontId="0" fillId="5" borderId="1" xfId="0" applyNumberFormat="true" applyFill="true" applyBorder="true" applyAlignment="true">
      <alignment horizontal="center" vertical="center"/>
    </xf>
    <xf numFmtId="0" fontId="0" fillId="0" borderId="0" xfId="0" applyBorder="true"/>
    <xf numFmtId="0" fontId="22" fillId="0" borderId="0" xfId="10" applyFill="true" applyBorder="true" applyProtection="true">
      <protection locked="false"/>
    </xf>
    <xf numFmtId="0" fontId="23" fillId="0" borderId="0" xfId="10" applyFont="true" applyFill="true" applyBorder="true" applyProtection="true">
      <protection locked="false"/>
    </xf>
    <xf numFmtId="0" fontId="24" fillId="0" borderId="0" xfId="10" applyFont="true" applyFill="true" applyBorder="true" applyAlignment="true" applyProtection="true">
      <alignment horizontal="left" vertical="center" indent="3"/>
      <protection locked="false"/>
    </xf>
    <xf numFmtId="0" fontId="22" fillId="0" borderId="3" xfId="10" applyFill="true" applyBorder="true" applyProtection="true">
      <protection locked="false"/>
    </xf>
    <xf numFmtId="0" fontId="22" fillId="0" borderId="4" xfId="10" applyFill="true" applyBorder="true" applyProtection="true">
      <protection locked="false"/>
    </xf>
    <xf numFmtId="0" fontId="25" fillId="0" borderId="0" xfId="10" applyFont="true" applyFill="true" applyBorder="true" applyAlignment="true" applyProtection="true">
      <alignment horizontal="left" vertical="center" indent="15"/>
      <protection locked="false"/>
    </xf>
    <xf numFmtId="0" fontId="22" fillId="0" borderId="6" xfId="10" applyFill="true" applyBorder="true" applyProtection="true">
      <protection locked="false"/>
    </xf>
    <xf numFmtId="0" fontId="22" fillId="0" borderId="0" xfId="10" applyFill="true" applyBorder="true" applyAlignment="true" applyProtection="true">
      <alignment horizontal="left" vertical="center" indent="3"/>
      <protection locked="false"/>
    </xf>
    <xf numFmtId="0" fontId="26" fillId="0" borderId="0" xfId="10" applyFont="true" applyFill="true" applyBorder="true" applyAlignment="true" applyProtection="true">
      <alignment horizontal="left" vertical="center" indent="3"/>
      <protection locked="false"/>
    </xf>
    <xf numFmtId="0" fontId="26" fillId="0" borderId="0" xfId="10" applyFont="true" applyFill="true" applyBorder="true" applyAlignment="true" applyProtection="true">
      <alignment horizontal="left" vertical="center" indent="1"/>
      <protection locked="false"/>
    </xf>
    <xf numFmtId="0" fontId="26" fillId="0" borderId="0" xfId="10" applyFont="true" applyFill="true" applyBorder="true" applyProtection="true">
      <protection locked="false"/>
    </xf>
    <xf numFmtId="0" fontId="25" fillId="0" borderId="0" xfId="10" applyFont="true" applyFill="true" applyBorder="true" applyProtection="true">
      <protection locked="false"/>
    </xf>
    <xf numFmtId="0" fontId="27" fillId="0" borderId="6" xfId="10" applyFont="true" applyFill="true" applyBorder="true" applyAlignment="true">
      <alignment horizontal="left" vertical="center" wrapText="true"/>
    </xf>
    <xf numFmtId="0" fontId="28" fillId="0" borderId="0" xfId="10" applyFont="true" applyFill="true" applyBorder="true" applyAlignment="true">
      <alignment horizontal="left" vertical="center" wrapText="true"/>
    </xf>
    <xf numFmtId="0" fontId="28" fillId="0" borderId="6" xfId="10" applyFont="true" applyFill="true" applyBorder="true" applyAlignment="true">
      <alignment horizontal="left" vertical="center" wrapText="true"/>
    </xf>
    <xf numFmtId="0" fontId="29" fillId="0" borderId="6" xfId="10" applyFont="true" applyFill="true" applyBorder="true" applyAlignment="true">
      <alignment horizontal="left" vertical="center" wrapText="true"/>
    </xf>
    <xf numFmtId="0" fontId="29" fillId="0" borderId="0" xfId="10" applyFont="true" applyFill="true" applyBorder="true" applyAlignment="true">
      <alignment horizontal="left" vertical="center" wrapText="true"/>
    </xf>
    <xf numFmtId="0" fontId="30" fillId="0" borderId="11" xfId="10" applyFont="true" applyFill="true" applyBorder="true" applyProtection="true">
      <protection locked="false"/>
    </xf>
    <xf numFmtId="0" fontId="30" fillId="0" borderId="12" xfId="10" applyFont="true" applyFill="true" applyBorder="true" applyProtection="true">
      <protection locked="false"/>
    </xf>
    <xf numFmtId="0" fontId="30" fillId="0" borderId="0" xfId="10" applyFont="true" applyFill="true" applyBorder="true" applyProtection="true">
      <protection locked="false"/>
    </xf>
    <xf numFmtId="0" fontId="22" fillId="0" borderId="13" xfId="10" applyFill="true" applyBorder="true" applyProtection="true">
      <protection locked="false"/>
    </xf>
    <xf numFmtId="0" fontId="22" fillId="0" borderId="14" xfId="10" applyFill="true" applyBorder="true" applyProtection="true">
      <protection locked="false"/>
    </xf>
    <xf numFmtId="0" fontId="28" fillId="0" borderId="14" xfId="10" applyFont="true" applyFill="true" applyBorder="true" applyAlignment="true">
      <alignment horizontal="left" vertical="center" wrapText="true"/>
    </xf>
    <xf numFmtId="0" fontId="29" fillId="0" borderId="14" xfId="10" applyFont="true" applyFill="true" applyBorder="true" applyAlignment="true">
      <alignment horizontal="left" vertical="center" wrapText="true"/>
    </xf>
    <xf numFmtId="0" fontId="30" fillId="0" borderId="15" xfId="10" applyFont="true" applyFill="true" applyBorder="true" applyProtection="true">
      <protection locked="false"/>
    </xf>
  </cellXfs>
  <cellStyles count="52">
    <cellStyle name="常规" xfId="0" builtinId="0"/>
    <cellStyle name="强调文字颜色 6" xfId="1" builtinId="49"/>
    <cellStyle name="常规 15" xfId="2"/>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常规 2 5" xfId="16"/>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494665</xdr:colOff>
      <xdr:row>2</xdr:row>
      <xdr:rowOff>40005</xdr:rowOff>
    </xdr:from>
    <xdr:to>
      <xdr:col>12</xdr:col>
      <xdr:colOff>675640</xdr:colOff>
      <xdr:row>5</xdr:row>
      <xdr:rowOff>211455</xdr:rowOff>
    </xdr:to>
    <xdr:sp>
      <xdr:nvSpPr>
        <xdr:cNvPr id="2" name="Text Box 3"/>
        <xdr:cNvSpPr txBox="true">
          <a:spLocks noChangeArrowheads="true"/>
        </xdr:cNvSpPr>
      </xdr:nvSpPr>
      <xdr:spPr>
        <a:xfrm>
          <a:off x="1513840" y="516255"/>
          <a:ext cx="7038975" cy="885825"/>
        </a:xfrm>
        <a:prstGeom prst="rect">
          <a:avLst/>
        </a:prstGeom>
        <a:noFill/>
        <a:ln w="9525" algn="ctr">
          <a:noFill/>
          <a:miter lim="800000"/>
        </a:ln>
        <a:effectLst/>
      </xdr:spPr>
      <xdr:txBody>
        <a:bodyPr vertOverflow="clip" wrap="square" lIns="91440" tIns="45720" rIns="91440" bIns="45720" anchor="t" upright="true"/>
        <a:lstStyle/>
        <a:p>
          <a:pPr algn="ctr" rtl="1">
            <a:defRPr sz="1000"/>
          </a:pPr>
          <a:r>
            <a:rPr lang="zh-CN" altLang="en-US" sz="4800" b="0" i="0" strike="noStrike">
              <a:solidFill>
                <a:srgbClr val="000000"/>
              </a:solidFill>
              <a:latin typeface="华文细黑" panose="02010600040101010101" pitchFamily="2" charset="-122"/>
              <a:ea typeface="华文细黑" panose="02010600040101010101" pitchFamily="2" charset="-122"/>
            </a:rPr>
            <a:t>组织温室气体清单</a:t>
          </a:r>
          <a:endParaRPr lang="zh-CN" altLang="en-US" sz="4800" b="0" i="0" strike="noStrike">
            <a:solidFill>
              <a:srgbClr val="000000"/>
            </a:solidFill>
            <a:latin typeface="华文细黑" panose="02010600040101010101" pitchFamily="2" charset="-122"/>
            <a:ea typeface="华文细黑" panose="02010600040101010101" pitchFamily="2" charset="-122"/>
          </a:endParaRPr>
        </a:p>
      </xdr:txBody>
    </xdr:sp>
    <xdr:clientData/>
  </xdr:twoCellAnchor>
  <xdr:twoCellAnchor>
    <xdr:from>
      <xdr:col>4</xdr:col>
      <xdr:colOff>454660</xdr:colOff>
      <xdr:row>8</xdr:row>
      <xdr:rowOff>40005</xdr:rowOff>
    </xdr:from>
    <xdr:to>
      <xdr:col>11</xdr:col>
      <xdr:colOff>165735</xdr:colOff>
      <xdr:row>12</xdr:row>
      <xdr:rowOff>189230</xdr:rowOff>
    </xdr:to>
    <xdr:sp>
      <xdr:nvSpPr>
        <xdr:cNvPr id="3" name="Text Box 4"/>
        <xdr:cNvSpPr txBox="true">
          <a:spLocks noChangeArrowheads="true"/>
        </xdr:cNvSpPr>
      </xdr:nvSpPr>
      <xdr:spPr>
        <a:xfrm>
          <a:off x="2845435" y="1992630"/>
          <a:ext cx="4511675" cy="1120775"/>
        </a:xfrm>
        <a:prstGeom prst="rect">
          <a:avLst/>
        </a:prstGeom>
        <a:noFill/>
        <a:ln w="9525" algn="ctr">
          <a:noFill/>
          <a:miter lim="800000"/>
        </a:ln>
        <a:effectLst/>
      </xdr:spPr>
      <xdr:txBody>
        <a:bodyPr vertOverflow="clip" wrap="square" lIns="91440" tIns="45720" rIns="91440" bIns="45720" anchor="t" upright="true"/>
        <a:lstStyle/>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1 </a:t>
          </a:r>
          <a:r>
            <a:rPr lang="zh-CN" altLang="en-US" sz="2000" noProof="0">
              <a:ln>
                <a:noFill/>
              </a:ln>
              <a:solidFill>
                <a:srgbClr val="000000"/>
              </a:solidFill>
              <a:effectLst/>
              <a:uLnTx/>
              <a:uFillTx/>
              <a:latin typeface="楷体" panose="02010609060101010101" pitchFamily="49" charset="-122"/>
              <a:ea typeface="楷体" panose="02010609060101010101" pitchFamily="49" charset="-122"/>
              <a:sym typeface="+mn-ea"/>
            </a:rPr>
            <a:t>组织排放量汇总表</a:t>
          </a:r>
          <a:endParaRPr lang="en-US" altLang="zh-CN" sz="2000" b="0" i="0" strike="noStrike">
            <a:solidFill>
              <a:srgbClr val="000000"/>
            </a:solidFill>
            <a:latin typeface="楷体" panose="02010609060101010101" pitchFamily="49" charset="-122"/>
            <a:ea typeface="楷体" panose="02010609060101010101" pitchFamily="49" charset="-122"/>
          </a:endParaRPr>
        </a:p>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2 </a:t>
          </a:r>
          <a:r>
            <a:rPr lang="zh-CN" altLang="en-US" sz="2000" b="0" i="0" strike="noStrike">
              <a:solidFill>
                <a:srgbClr val="000000"/>
              </a:solidFill>
              <a:latin typeface="楷体" panose="02010609060101010101" pitchFamily="49" charset="-122"/>
              <a:ea typeface="楷体" panose="02010609060101010101" pitchFamily="49" charset="-122"/>
            </a:rPr>
            <a:t>排放计算与数据质量评分表</a:t>
          </a:r>
          <a:endParaRPr lang="en-US" altLang="zh-CN" sz="2000" b="0" i="0" strike="noStrike">
            <a:solidFill>
              <a:srgbClr val="000000"/>
            </a:solidFill>
            <a:latin typeface="楷体" panose="02010609060101010101" pitchFamily="49" charset="-122"/>
            <a:ea typeface="楷体" panose="02010609060101010101" pitchFamily="49" charset="-122"/>
          </a:endParaRPr>
        </a:p>
        <a:p>
          <a:pPr algn="l" rtl="1">
            <a:lnSpc>
              <a:spcPts val="25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3 </a:t>
          </a:r>
          <a:r>
            <a:rPr lang="zh-CN" altLang="en-US" sz="2000" b="0" i="0" strike="noStrike">
              <a:solidFill>
                <a:srgbClr val="000000"/>
              </a:solidFill>
              <a:latin typeface="楷体" panose="02010609060101010101" pitchFamily="49" charset="-122"/>
              <a:ea typeface="楷体" panose="02010609060101010101" pitchFamily="49" charset="-122"/>
            </a:rPr>
            <a:t>排放源</a:t>
          </a:r>
          <a:r>
            <a:rPr lang="zh-CN" altLang="en-US" sz="2000">
              <a:solidFill>
                <a:srgbClr val="000000"/>
              </a:solidFill>
              <a:latin typeface="楷体" panose="02010609060101010101" pitchFamily="49" charset="-122"/>
              <a:ea typeface="楷体" panose="02010609060101010101" pitchFamily="49" charset="-122"/>
              <a:sym typeface="+mn-ea"/>
            </a:rPr>
            <a:t>活动数据收集表</a:t>
          </a:r>
          <a:endParaRPr lang="zh-CN" altLang="en-US" sz="2000" b="0" i="0" strike="noStrike">
            <a:solidFill>
              <a:srgbClr val="000000"/>
            </a:solidFill>
            <a:latin typeface="楷体" panose="02010609060101010101" pitchFamily="49" charset="-122"/>
            <a:ea typeface="楷体" panose="02010609060101010101" pitchFamily="49" charset="-122"/>
          </a:endParaRPr>
        </a:p>
        <a:p>
          <a:pPr algn="l" rtl="1">
            <a:lnSpc>
              <a:spcPts val="2400"/>
            </a:lnSpc>
            <a:defRPr sz="1000"/>
          </a:pPr>
          <a:endParaRPr kumimoji="0" lang="zh-CN" altLang="en-US" sz="2000" b="0" i="0" u="none" strike="noStrike" kern="0" cap="none" spc="0" normalizeH="0" baseline="0" noProof="0">
            <a:ln>
              <a:noFill/>
            </a:ln>
            <a:solidFill>
              <a:srgbClr val="000000"/>
            </a:solidFill>
            <a:effectLst/>
            <a:uLnTx/>
            <a:uFillTx/>
            <a:latin typeface="楷体" panose="02010609060101010101" pitchFamily="49" charset="-122"/>
            <a:ea typeface="楷体" panose="02010609060101010101" pitchFamily="49" charset="-122"/>
            <a:cs typeface="+mn-cs"/>
          </a:endParaRPr>
        </a:p>
        <a:p>
          <a:pPr algn="l" rtl="1">
            <a:lnSpc>
              <a:spcPts val="2400"/>
            </a:lnSpc>
            <a:defRPr sz="1000"/>
          </a:pPr>
          <a:endParaRPr lang="zh-CN" altLang="en-US" sz="2000" b="0" i="0" strike="noStrike">
            <a:solidFill>
              <a:srgbClr val="000000"/>
            </a:solidFill>
            <a:latin typeface="標楷體"/>
            <a:ea typeface="標楷體"/>
          </a:endParaRPr>
        </a:p>
      </xdr:txBody>
    </xdr:sp>
    <xdr:clientData/>
  </xdr:twoCellAnchor>
  <xdr:oneCellAnchor>
    <xdr:from>
      <xdr:col>2</xdr:col>
      <xdr:colOff>476250</xdr:colOff>
      <xdr:row>13</xdr:row>
      <xdr:rowOff>257810</xdr:rowOff>
    </xdr:from>
    <xdr:ext cx="6626860" cy="1302385"/>
    <xdr:sp>
      <xdr:nvSpPr>
        <xdr:cNvPr id="4" name="TextBox 5"/>
        <xdr:cNvSpPr txBox="true"/>
      </xdr:nvSpPr>
      <xdr:spPr>
        <a:xfrm>
          <a:off x="1495425" y="3438525"/>
          <a:ext cx="6626860" cy="1302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lstStyle/>
        <a:p>
          <a:pPr marL="0" marR="0" indent="0" algn="l" defTabSz="914400" rtl="1" eaLnBrk="1" fontAlgn="auto" latinLnBrk="0" hangingPunct="1">
            <a:lnSpc>
              <a:spcPts val="2600"/>
            </a:lnSpc>
            <a:spcBef>
              <a:spcPts val="0"/>
            </a:spcBef>
            <a:spcAft>
              <a:spcPts val="0"/>
            </a:spcAft>
            <a:buClrTx/>
            <a:buSzTx/>
            <a:buFontTx/>
            <a:buNone/>
            <a:defRPr/>
          </a:pPr>
          <a:r>
            <a:rPr lang="zh-CN" altLang="en-US"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组织名称</a:t>
          </a:r>
          <a:r>
            <a:rPr lang="en-US"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a:t>
          </a:r>
          <a:r>
            <a:rPr lang="en-US" altLang="zh-CN" sz="1800" b="0" i="0"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en-US" altLang="zh-CN" sz="18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endParaRPr lang="zh-CN" altLang="zh-CN" sz="1200">
            <a:solidFill>
              <a:srgbClr val="FF0000"/>
            </a:solidFill>
            <a:effectLst/>
            <a:latin typeface="宋体" panose="02010600030101010101" pitchFamily="7" charset="-122"/>
            <a:ea typeface="宋体" panose="02010600030101010101" pitchFamily="7" charset="-122"/>
            <a:cs typeface="宋体" panose="02010600030101010101" pitchFamily="7" charset="-122"/>
          </a:endParaRPr>
        </a:p>
        <a:p>
          <a:pPr marL="0" marR="0" indent="0" algn="l" defTabSz="914400" rtl="1" eaLnBrk="1" fontAlgn="auto" latinLnBrk="0" hangingPunct="1">
            <a:lnSpc>
              <a:spcPts val="2600"/>
            </a:lnSpc>
            <a:spcBef>
              <a:spcPts val="0"/>
            </a:spcBef>
            <a:spcAft>
              <a:spcPts val="0"/>
            </a:spcAft>
            <a:buClrTx/>
            <a:buSzTx/>
            <a:buFontTx/>
            <a:buNone/>
            <a:defRPr/>
          </a:pPr>
          <a:r>
            <a:rPr lang="zh-CN"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组织地址</a:t>
          </a:r>
          <a:r>
            <a:rPr lang="en-US"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a:t>
          </a:r>
          <a:r>
            <a:rPr lang="en-US" altLang="zh-CN" sz="1800" b="0" i="0"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en-US" altLang="zh-CN" sz="18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zh-CN" altLang="en-US" sz="18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en-US" altLang="zh-CN" sz="12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endParaRPr lang="en-US" altLang="zh-CN" sz="1200" b="0" i="0">
            <a:solidFill>
              <a:schemeClr val="tx1"/>
            </a:solidFill>
            <a:effectLst/>
            <a:latin typeface="宋体" panose="02010600030101010101" pitchFamily="7" charset="-122"/>
            <a:ea typeface="宋体" panose="02010600030101010101" pitchFamily="7" charset="-122"/>
            <a:cs typeface="宋体" panose="02010600030101010101" pitchFamily="7" charset="-122"/>
          </a:endParaRPr>
        </a:p>
        <a:p>
          <a:pPr marL="0" marR="0" indent="0" algn="l" defTabSz="914400" rtl="1" eaLnBrk="1" fontAlgn="auto" latinLnBrk="0" hangingPunct="1">
            <a:lnSpc>
              <a:spcPts val="2500"/>
            </a:lnSpc>
            <a:spcBef>
              <a:spcPts val="0"/>
            </a:spcBef>
            <a:spcAft>
              <a:spcPts val="0"/>
            </a:spcAft>
            <a:buClrTx/>
            <a:buSzTx/>
            <a:buFontTx/>
            <a:buNone/>
            <a:defRPr/>
          </a:pPr>
          <a:r>
            <a:rPr lang="zh-CN"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核算年度：</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年</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1</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月</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1</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日</a:t>
          </a:r>
          <a:r>
            <a:rPr lang="zh-CN" altLang="en-US"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年</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12</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月</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31</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日</a:t>
          </a:r>
          <a:r>
            <a:rPr lang="en-US" altLang="zh-CN" sz="1800" b="0" i="0" u="sng">
              <a:solidFill>
                <a:schemeClr val="tx1"/>
              </a:solidFill>
              <a:effectLst/>
              <a:latin typeface="+mn-lt"/>
              <a:ea typeface="+mn-ea"/>
              <a:cs typeface="+mn-cs"/>
            </a:rPr>
            <a:t>                          </a:t>
          </a:r>
          <a:endParaRPr lang="zh-CN" altLang="zh-CN" sz="1800" u="sng">
            <a:effectLst/>
          </a:endParaRPr>
        </a:p>
        <a:p>
          <a:pPr>
            <a:lnSpc>
              <a:spcPts val="1500"/>
            </a:lnSpc>
          </a:pPr>
          <a:endParaRPr lang="zh-CN" altLang="en-US" sz="18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419100</xdr:colOff>
      <xdr:row>0</xdr:row>
      <xdr:rowOff>19685</xdr:rowOff>
    </xdr:from>
    <xdr:to>
      <xdr:col>7</xdr:col>
      <xdr:colOff>428625</xdr:colOff>
      <xdr:row>2</xdr:row>
      <xdr:rowOff>48260</xdr:rowOff>
    </xdr:to>
    <xdr:sp>
      <xdr:nvSpPr>
        <xdr:cNvPr id="2" name="Text Box 6"/>
        <xdr:cNvSpPr txBox="true">
          <a:spLocks noChangeArrowheads="true"/>
        </xdr:cNvSpPr>
      </xdr:nvSpPr>
      <xdr:spPr>
        <a:xfrm>
          <a:off x="3134360" y="19685"/>
          <a:ext cx="6229985"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3</xdr:col>
      <xdr:colOff>47625</xdr:colOff>
      <xdr:row>2</xdr:row>
      <xdr:rowOff>85725</xdr:rowOff>
    </xdr:from>
    <xdr:to>
      <xdr:col>6</xdr:col>
      <xdr:colOff>485775</xdr:colOff>
      <xdr:row>5</xdr:row>
      <xdr:rowOff>57150</xdr:rowOff>
    </xdr:to>
    <xdr:sp>
      <xdr:nvSpPr>
        <xdr:cNvPr id="3" name="Text Box 2"/>
        <xdr:cNvSpPr txBox="true">
          <a:spLocks noChangeArrowheads="true"/>
        </xdr:cNvSpPr>
      </xdr:nvSpPr>
      <xdr:spPr>
        <a:xfrm>
          <a:off x="3982085" y="428625"/>
          <a:ext cx="4286885" cy="485775"/>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1 </a:t>
          </a:r>
          <a:r>
            <a:rPr lang="zh-CN" altLang="en-US" sz="1400" b="0" i="0" strike="noStrike">
              <a:solidFill>
                <a:srgbClr val="000000"/>
              </a:solidFill>
              <a:latin typeface="黑体" panose="02010609060101010101" charset="-122"/>
              <a:ea typeface="黑体" panose="02010609060101010101" charset="-122"/>
            </a:rPr>
            <a:t>组织排放量汇总表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647700</xdr:colOff>
      <xdr:row>0</xdr:row>
      <xdr:rowOff>10795</xdr:rowOff>
    </xdr:from>
    <xdr:to>
      <xdr:col>12</xdr:col>
      <xdr:colOff>571500</xdr:colOff>
      <xdr:row>2</xdr:row>
      <xdr:rowOff>39370</xdr:rowOff>
    </xdr:to>
    <xdr:sp>
      <xdr:nvSpPr>
        <xdr:cNvPr id="2" name="Text Box 6"/>
        <xdr:cNvSpPr txBox="true">
          <a:spLocks noChangeArrowheads="true"/>
        </xdr:cNvSpPr>
      </xdr:nvSpPr>
      <xdr:spPr>
        <a:xfrm>
          <a:off x="2409825" y="10795"/>
          <a:ext cx="6124575"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5</xdr:col>
      <xdr:colOff>76200</xdr:colOff>
      <xdr:row>2</xdr:row>
      <xdr:rowOff>48895</xdr:rowOff>
    </xdr:from>
    <xdr:to>
      <xdr:col>11</xdr:col>
      <xdr:colOff>114300</xdr:colOff>
      <xdr:row>3</xdr:row>
      <xdr:rowOff>125095</xdr:rowOff>
    </xdr:to>
    <xdr:sp>
      <xdr:nvSpPr>
        <xdr:cNvPr id="3" name="Text Box 2"/>
        <xdr:cNvSpPr txBox="true">
          <a:spLocks noChangeArrowheads="true"/>
        </xdr:cNvSpPr>
      </xdr:nvSpPr>
      <xdr:spPr>
        <a:xfrm>
          <a:off x="3209925" y="391795"/>
          <a:ext cx="4181475" cy="247650"/>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2 </a:t>
          </a:r>
          <a:r>
            <a:rPr lang="zh-CN" altLang="en-US" sz="1400" b="0" i="0" strike="noStrike">
              <a:solidFill>
                <a:srgbClr val="000000"/>
              </a:solidFill>
              <a:latin typeface="黑体" panose="02010609060101010101" charset="-122"/>
              <a:ea typeface="黑体" panose="02010609060101010101" charset="-122"/>
            </a:rPr>
            <a:t>排放量计算与数据质量评分表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12</xdr:col>
      <xdr:colOff>285750</xdr:colOff>
      <xdr:row>2</xdr:row>
      <xdr:rowOff>38735</xdr:rowOff>
    </xdr:to>
    <xdr:sp>
      <xdr:nvSpPr>
        <xdr:cNvPr id="2" name="Text Box 6"/>
        <xdr:cNvSpPr txBox="true">
          <a:spLocks noChangeArrowheads="true"/>
        </xdr:cNvSpPr>
      </xdr:nvSpPr>
      <xdr:spPr>
        <a:xfrm>
          <a:off x="4125595" y="10160"/>
          <a:ext cx="7887335"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8</xdr:col>
      <xdr:colOff>1143000</xdr:colOff>
      <xdr:row>3</xdr:row>
      <xdr:rowOff>104775</xdr:rowOff>
    </xdr:to>
    <xdr:sp>
      <xdr:nvSpPr>
        <xdr:cNvPr id="3" name="Text Box 2"/>
        <xdr:cNvSpPr txBox="true">
          <a:spLocks noChangeArrowheads="true"/>
        </xdr:cNvSpPr>
      </xdr:nvSpPr>
      <xdr:spPr>
        <a:xfrm>
          <a:off x="4182745" y="371475"/>
          <a:ext cx="5439410" cy="247650"/>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12</xdr:col>
      <xdr:colOff>285750</xdr:colOff>
      <xdr:row>2</xdr:row>
      <xdr:rowOff>38735</xdr:rowOff>
    </xdr:to>
    <xdr:sp>
      <xdr:nvSpPr>
        <xdr:cNvPr id="2" name="Text Box 6"/>
        <xdr:cNvSpPr txBox="true">
          <a:spLocks noChangeArrowheads="true"/>
        </xdr:cNvSpPr>
      </xdr:nvSpPr>
      <xdr:spPr>
        <a:xfrm>
          <a:off x="4201795" y="10160"/>
          <a:ext cx="7887335"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8</xdr:col>
      <xdr:colOff>1143000</xdr:colOff>
      <xdr:row>3</xdr:row>
      <xdr:rowOff>104775</xdr:rowOff>
    </xdr:to>
    <xdr:sp>
      <xdr:nvSpPr>
        <xdr:cNvPr id="3" name="Text Box 2"/>
        <xdr:cNvSpPr txBox="true">
          <a:spLocks noChangeArrowheads="true"/>
        </xdr:cNvSpPr>
      </xdr:nvSpPr>
      <xdr:spPr>
        <a:xfrm>
          <a:off x="4258945" y="371475"/>
          <a:ext cx="5439410" cy="247650"/>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11</xdr:col>
      <xdr:colOff>285750</xdr:colOff>
      <xdr:row>2</xdr:row>
      <xdr:rowOff>38735</xdr:rowOff>
    </xdr:to>
    <xdr:sp>
      <xdr:nvSpPr>
        <xdr:cNvPr id="2" name="Text Box 6"/>
        <xdr:cNvSpPr txBox="true">
          <a:spLocks noChangeArrowheads="true"/>
        </xdr:cNvSpPr>
      </xdr:nvSpPr>
      <xdr:spPr>
        <a:xfrm>
          <a:off x="3448685" y="10160"/>
          <a:ext cx="6906260"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7</xdr:col>
      <xdr:colOff>1143000</xdr:colOff>
      <xdr:row>3</xdr:row>
      <xdr:rowOff>104775</xdr:rowOff>
    </xdr:to>
    <xdr:sp>
      <xdr:nvSpPr>
        <xdr:cNvPr id="3" name="Text Box 2"/>
        <xdr:cNvSpPr txBox="true">
          <a:spLocks noChangeArrowheads="true"/>
        </xdr:cNvSpPr>
      </xdr:nvSpPr>
      <xdr:spPr>
        <a:xfrm>
          <a:off x="3505835" y="371475"/>
          <a:ext cx="4220210" cy="247650"/>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11</xdr:col>
      <xdr:colOff>285750</xdr:colOff>
      <xdr:row>2</xdr:row>
      <xdr:rowOff>38735</xdr:rowOff>
    </xdr:to>
    <xdr:sp>
      <xdr:nvSpPr>
        <xdr:cNvPr id="2" name="Text Box 6"/>
        <xdr:cNvSpPr txBox="true">
          <a:spLocks noChangeArrowheads="true"/>
        </xdr:cNvSpPr>
      </xdr:nvSpPr>
      <xdr:spPr>
        <a:xfrm>
          <a:off x="3448685" y="10160"/>
          <a:ext cx="6906260"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7</xdr:col>
      <xdr:colOff>1143000</xdr:colOff>
      <xdr:row>3</xdr:row>
      <xdr:rowOff>104775</xdr:rowOff>
    </xdr:to>
    <xdr:sp>
      <xdr:nvSpPr>
        <xdr:cNvPr id="3" name="Text Box 2"/>
        <xdr:cNvSpPr txBox="true">
          <a:spLocks noChangeArrowheads="true"/>
        </xdr:cNvSpPr>
      </xdr:nvSpPr>
      <xdr:spPr>
        <a:xfrm>
          <a:off x="3505835" y="371475"/>
          <a:ext cx="4220210" cy="247650"/>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2</xdr:col>
      <xdr:colOff>200025</xdr:colOff>
      <xdr:row>0</xdr:row>
      <xdr:rowOff>635</xdr:rowOff>
    </xdr:from>
    <xdr:to>
      <xdr:col>11</xdr:col>
      <xdr:colOff>276225</xdr:colOff>
      <xdr:row>2</xdr:row>
      <xdr:rowOff>29210</xdr:rowOff>
    </xdr:to>
    <xdr:sp>
      <xdr:nvSpPr>
        <xdr:cNvPr id="2" name="Text Box 6"/>
        <xdr:cNvSpPr txBox="true">
          <a:spLocks noChangeArrowheads="true"/>
        </xdr:cNvSpPr>
      </xdr:nvSpPr>
      <xdr:spPr>
        <a:xfrm>
          <a:off x="2019300" y="635"/>
          <a:ext cx="9573260" cy="371475"/>
        </a:xfrm>
        <a:prstGeom prst="rect">
          <a:avLst/>
        </a:prstGeom>
        <a:solidFill>
          <a:srgbClr val="FFFFFF"/>
        </a:solidFill>
        <a:ln w="9525">
          <a:noFill/>
          <a:miter lim="800000"/>
        </a:ln>
      </xdr:spPr>
      <xdr:txBody>
        <a:bodyPr vertOverflow="clip" wrap="square" lIns="45720" tIns="41148" rIns="45720"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1</xdr:col>
      <xdr:colOff>857250</xdr:colOff>
      <xdr:row>1</xdr:row>
      <xdr:rowOff>151765</xdr:rowOff>
    </xdr:from>
    <xdr:to>
      <xdr:col>6</xdr:col>
      <xdr:colOff>542925</xdr:colOff>
      <xdr:row>3</xdr:row>
      <xdr:rowOff>56515</xdr:rowOff>
    </xdr:to>
    <xdr:sp>
      <xdr:nvSpPr>
        <xdr:cNvPr id="3" name="Text Box 2"/>
        <xdr:cNvSpPr txBox="true">
          <a:spLocks noChangeArrowheads="true"/>
        </xdr:cNvSpPr>
      </xdr:nvSpPr>
      <xdr:spPr>
        <a:xfrm>
          <a:off x="1543050" y="323215"/>
          <a:ext cx="6887210" cy="247650"/>
        </a:xfrm>
        <a:prstGeom prst="rect">
          <a:avLst/>
        </a:prstGeom>
        <a:solidFill>
          <a:srgbClr val="FFFFFF"/>
        </a:solidFill>
        <a:ln w="9525">
          <a:noFill/>
          <a:miter lim="800000"/>
        </a:ln>
      </xdr:spPr>
      <xdr:txBody>
        <a:bodyPr vertOverflow="clip" wrap="square" lIns="27432" tIns="27432" rIns="27432" bIns="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125730</xdr:colOff>
      <xdr:row>1</xdr:row>
      <xdr:rowOff>11430</xdr:rowOff>
    </xdr:from>
    <xdr:to>
      <xdr:col>12</xdr:col>
      <xdr:colOff>368935</xdr:colOff>
      <xdr:row>17</xdr:row>
      <xdr:rowOff>300990</xdr:rowOff>
    </xdr:to>
    <xdr:pic>
      <xdr:nvPicPr>
        <xdr:cNvPr id="3" name="图片 2"/>
        <xdr:cNvPicPr>
          <a:picLocks noChangeAspect="true"/>
        </xdr:cNvPicPr>
      </xdr:nvPicPr>
      <xdr:blipFill>
        <a:blip r:embed="rId1"/>
        <a:stretch>
          <a:fillRect/>
        </a:stretch>
      </xdr:blipFill>
      <xdr:spPr>
        <a:xfrm>
          <a:off x="6842125" y="182880"/>
          <a:ext cx="5043805" cy="5197475"/>
        </a:xfrm>
        <a:prstGeom prst="rect">
          <a:avLst/>
        </a:prstGeom>
        <a:noFill/>
        <a:ln w="9525">
          <a:solidFill>
            <a:schemeClr val="accent1"/>
          </a:solidFill>
        </a:ln>
      </xdr:spPr>
    </xdr:pic>
    <xdr:clientData/>
  </xdr:twoCellAnchor>
  <xdr:twoCellAnchor editAs="oneCell">
    <xdr:from>
      <xdr:col>12</xdr:col>
      <xdr:colOff>455295</xdr:colOff>
      <xdr:row>1</xdr:row>
      <xdr:rowOff>12065</xdr:rowOff>
    </xdr:from>
    <xdr:to>
      <xdr:col>20</xdr:col>
      <xdr:colOff>131445</xdr:colOff>
      <xdr:row>21</xdr:row>
      <xdr:rowOff>84455</xdr:rowOff>
    </xdr:to>
    <xdr:pic>
      <xdr:nvPicPr>
        <xdr:cNvPr id="4" name="图片 3"/>
        <xdr:cNvPicPr>
          <a:picLocks noChangeAspect="true"/>
        </xdr:cNvPicPr>
      </xdr:nvPicPr>
      <xdr:blipFill>
        <a:blip r:embed="rId2"/>
        <a:stretch>
          <a:fillRect/>
        </a:stretch>
      </xdr:blipFill>
      <xdr:spPr>
        <a:xfrm>
          <a:off x="11972290" y="183515"/>
          <a:ext cx="5162550" cy="6062345"/>
        </a:xfrm>
        <a:prstGeom prst="rect">
          <a:avLst/>
        </a:prstGeom>
        <a:noFill/>
        <a:ln w="9525">
          <a:solidFill>
            <a:schemeClr val="accent1"/>
          </a:solidFill>
        </a:ln>
      </xdr:spPr>
    </xdr:pic>
    <xdr:clientData/>
  </xdr:twoCellAnchor>
  <xdr:twoCellAnchor editAs="oneCell">
    <xdr:from>
      <xdr:col>12</xdr:col>
      <xdr:colOff>482600</xdr:colOff>
      <xdr:row>21</xdr:row>
      <xdr:rowOff>92075</xdr:rowOff>
    </xdr:from>
    <xdr:to>
      <xdr:col>20</xdr:col>
      <xdr:colOff>158750</xdr:colOff>
      <xdr:row>29</xdr:row>
      <xdr:rowOff>137795</xdr:rowOff>
    </xdr:to>
    <xdr:pic>
      <xdr:nvPicPr>
        <xdr:cNvPr id="5" name="图片 4"/>
        <xdr:cNvPicPr>
          <a:picLocks noChangeAspect="true"/>
        </xdr:cNvPicPr>
      </xdr:nvPicPr>
      <xdr:blipFill>
        <a:blip r:embed="rId3"/>
        <a:stretch>
          <a:fillRect/>
        </a:stretch>
      </xdr:blipFill>
      <xdr:spPr>
        <a:xfrm>
          <a:off x="11999595" y="6253480"/>
          <a:ext cx="5162550" cy="1417320"/>
        </a:xfrm>
        <a:prstGeom prst="rect">
          <a:avLst/>
        </a:prstGeom>
        <a:noFill/>
        <a:ln w="9525">
          <a:solidFill>
            <a:schemeClr val="accent1"/>
          </a:solid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abSelected="1" zoomScale="85" zoomScaleNormal="85" workbookViewId="0">
      <selection activeCell="B1" sqref="B1"/>
    </sheetView>
  </sheetViews>
  <sheetFormatPr defaultColWidth="9" defaultRowHeight="15.75"/>
  <cols>
    <col min="1" max="1" width="4.375" style="109" customWidth="true"/>
    <col min="2" max="256" width="9" style="109"/>
    <col min="257" max="257" width="4.375" style="109" customWidth="true"/>
    <col min="258" max="512" width="9" style="109"/>
    <col min="513" max="513" width="4.375" style="109" customWidth="true"/>
    <col min="514" max="768" width="9" style="109"/>
    <col min="769" max="769" width="4.375" style="109" customWidth="true"/>
    <col min="770" max="1024" width="9" style="109"/>
    <col min="1025" max="1025" width="4.375" style="109" customWidth="true"/>
    <col min="1026" max="1280" width="9" style="109"/>
    <col min="1281" max="1281" width="4.375" style="109" customWidth="true"/>
    <col min="1282" max="1536" width="9" style="109"/>
    <col min="1537" max="1537" width="4.375" style="109" customWidth="true"/>
    <col min="1538" max="1792" width="9" style="109"/>
    <col min="1793" max="1793" width="4.375" style="109" customWidth="true"/>
    <col min="1794" max="2048" width="9" style="109"/>
    <col min="2049" max="2049" width="4.375" style="109" customWidth="true"/>
    <col min="2050" max="2304" width="9" style="109"/>
    <col min="2305" max="2305" width="4.375" style="109" customWidth="true"/>
    <col min="2306" max="2560" width="9" style="109"/>
    <col min="2561" max="2561" width="4.375" style="109" customWidth="true"/>
    <col min="2562" max="2816" width="9" style="109"/>
    <col min="2817" max="2817" width="4.375" style="109" customWidth="true"/>
    <col min="2818" max="3072" width="9" style="109"/>
    <col min="3073" max="3073" width="4.375" style="109" customWidth="true"/>
    <col min="3074" max="3328" width="9" style="109"/>
    <col min="3329" max="3329" width="4.375" style="109" customWidth="true"/>
    <col min="3330" max="3584" width="9" style="109"/>
    <col min="3585" max="3585" width="4.375" style="109" customWidth="true"/>
    <col min="3586" max="3840" width="9" style="109"/>
    <col min="3841" max="3841" width="4.375" style="109" customWidth="true"/>
    <col min="3842" max="4096" width="9" style="109"/>
    <col min="4097" max="4097" width="4.375" style="109" customWidth="true"/>
    <col min="4098" max="4352" width="9" style="109"/>
    <col min="4353" max="4353" width="4.375" style="109" customWidth="true"/>
    <col min="4354" max="4608" width="9" style="109"/>
    <col min="4609" max="4609" width="4.375" style="109" customWidth="true"/>
    <col min="4610" max="4864" width="9" style="109"/>
    <col min="4865" max="4865" width="4.375" style="109" customWidth="true"/>
    <col min="4866" max="5120" width="9" style="109"/>
    <col min="5121" max="5121" width="4.375" style="109" customWidth="true"/>
    <col min="5122" max="5376" width="9" style="109"/>
    <col min="5377" max="5377" width="4.375" style="109" customWidth="true"/>
    <col min="5378" max="5632" width="9" style="109"/>
    <col min="5633" max="5633" width="4.375" style="109" customWidth="true"/>
    <col min="5634" max="5888" width="9" style="109"/>
    <col min="5889" max="5889" width="4.375" style="109" customWidth="true"/>
    <col min="5890" max="6144" width="9" style="109"/>
    <col min="6145" max="6145" width="4.375" style="109" customWidth="true"/>
    <col min="6146" max="6400" width="9" style="109"/>
    <col min="6401" max="6401" width="4.375" style="109" customWidth="true"/>
    <col min="6402" max="6656" width="9" style="109"/>
    <col min="6657" max="6657" width="4.375" style="109" customWidth="true"/>
    <col min="6658" max="6912" width="9" style="109"/>
    <col min="6913" max="6913" width="4.375" style="109" customWidth="true"/>
    <col min="6914" max="7168" width="9" style="109"/>
    <col min="7169" max="7169" width="4.375" style="109" customWidth="true"/>
    <col min="7170" max="7424" width="9" style="109"/>
    <col min="7425" max="7425" width="4.375" style="109" customWidth="true"/>
    <col min="7426" max="7680" width="9" style="109"/>
    <col min="7681" max="7681" width="4.375" style="109" customWidth="true"/>
    <col min="7682" max="7936" width="9" style="109"/>
    <col min="7937" max="7937" width="4.375" style="109" customWidth="true"/>
    <col min="7938" max="8192" width="9" style="109"/>
    <col min="8193" max="8193" width="4.375" style="109" customWidth="true"/>
    <col min="8194" max="8448" width="9" style="109"/>
    <col min="8449" max="8449" width="4.375" style="109" customWidth="true"/>
    <col min="8450" max="8704" width="9" style="109"/>
    <col min="8705" max="8705" width="4.375" style="109" customWidth="true"/>
    <col min="8706" max="8960" width="9" style="109"/>
    <col min="8961" max="8961" width="4.375" style="109" customWidth="true"/>
    <col min="8962" max="9216" width="9" style="109"/>
    <col min="9217" max="9217" width="4.375" style="109" customWidth="true"/>
    <col min="9218" max="9472" width="9" style="109"/>
    <col min="9473" max="9473" width="4.375" style="109" customWidth="true"/>
    <col min="9474" max="9728" width="9" style="109"/>
    <col min="9729" max="9729" width="4.375" style="109" customWidth="true"/>
    <col min="9730" max="9984" width="9" style="109"/>
    <col min="9985" max="9985" width="4.375" style="109" customWidth="true"/>
    <col min="9986" max="10240" width="9" style="109"/>
    <col min="10241" max="10241" width="4.375" style="109" customWidth="true"/>
    <col min="10242" max="10496" width="9" style="109"/>
    <col min="10497" max="10497" width="4.375" style="109" customWidth="true"/>
    <col min="10498" max="10752" width="9" style="109"/>
    <col min="10753" max="10753" width="4.375" style="109" customWidth="true"/>
    <col min="10754" max="11008" width="9" style="109"/>
    <col min="11009" max="11009" width="4.375" style="109" customWidth="true"/>
    <col min="11010" max="11264" width="9" style="109"/>
    <col min="11265" max="11265" width="4.375" style="109" customWidth="true"/>
    <col min="11266" max="11520" width="9" style="109"/>
    <col min="11521" max="11521" width="4.375" style="109" customWidth="true"/>
    <col min="11522" max="11776" width="9" style="109"/>
    <col min="11777" max="11777" width="4.375" style="109" customWidth="true"/>
    <col min="11778" max="12032" width="9" style="109"/>
    <col min="12033" max="12033" width="4.375" style="109" customWidth="true"/>
    <col min="12034" max="12288" width="9" style="109"/>
    <col min="12289" max="12289" width="4.375" style="109" customWidth="true"/>
    <col min="12290" max="12544" width="9" style="109"/>
    <col min="12545" max="12545" width="4.375" style="109" customWidth="true"/>
    <col min="12546" max="12800" width="9" style="109"/>
    <col min="12801" max="12801" width="4.375" style="109" customWidth="true"/>
    <col min="12802" max="13056" width="9" style="109"/>
    <col min="13057" max="13057" width="4.375" style="109" customWidth="true"/>
    <col min="13058" max="13312" width="9" style="109"/>
    <col min="13313" max="13313" width="4.375" style="109" customWidth="true"/>
    <col min="13314" max="13568" width="9" style="109"/>
    <col min="13569" max="13569" width="4.375" style="109" customWidth="true"/>
    <col min="13570" max="13824" width="9" style="109"/>
    <col min="13825" max="13825" width="4.375" style="109" customWidth="true"/>
    <col min="13826" max="14080" width="9" style="109"/>
    <col min="14081" max="14081" width="4.375" style="109" customWidth="true"/>
    <col min="14082" max="14336" width="9" style="109"/>
    <col min="14337" max="14337" width="4.375" style="109" customWidth="true"/>
    <col min="14338" max="14592" width="9" style="109"/>
    <col min="14593" max="14593" width="4.375" style="109" customWidth="true"/>
    <col min="14594" max="14848" width="9" style="109"/>
    <col min="14849" max="14849" width="4.375" style="109" customWidth="true"/>
    <col min="14850" max="15104" width="9" style="109"/>
    <col min="15105" max="15105" width="4.375" style="109" customWidth="true"/>
    <col min="15106" max="15360" width="9" style="109"/>
    <col min="15361" max="15361" width="4.375" style="109" customWidth="true"/>
    <col min="15362" max="15616" width="9" style="109"/>
    <col min="15617" max="15617" width="4.375" style="109" customWidth="true"/>
    <col min="15618" max="15872" width="9" style="109"/>
    <col min="15873" max="15873" width="4.375" style="109" customWidth="true"/>
    <col min="15874" max="16128" width="9" style="109"/>
    <col min="16129" max="16129" width="4.375" style="109" customWidth="true"/>
    <col min="16130" max="16384" width="9" style="109"/>
  </cols>
  <sheetData>
    <row r="1" ht="18" spans="2:2">
      <c r="B1" s="110" t="s">
        <v>0</v>
      </c>
    </row>
    <row r="2" ht="19.5" spans="1:14">
      <c r="A2" s="111"/>
      <c r="B2" s="112"/>
      <c r="C2" s="113"/>
      <c r="D2" s="113"/>
      <c r="E2" s="113"/>
      <c r="F2" s="113"/>
      <c r="G2" s="113"/>
      <c r="H2" s="113"/>
      <c r="I2" s="113"/>
      <c r="J2" s="113"/>
      <c r="K2" s="113"/>
      <c r="L2" s="113"/>
      <c r="M2" s="113"/>
      <c r="N2" s="129"/>
    </row>
    <row r="3" ht="20.25" spans="1:14">
      <c r="A3" s="114"/>
      <c r="B3" s="115"/>
      <c r="N3" s="130"/>
    </row>
    <row r="4" spans="1:14">
      <c r="A4" s="116"/>
      <c r="B4" s="115"/>
      <c r="N4" s="130"/>
    </row>
    <row r="5" ht="20.25" spans="1:14">
      <c r="A5" s="117"/>
      <c r="B5" s="115"/>
      <c r="N5" s="130"/>
    </row>
    <row r="6" ht="20.25" spans="1:14">
      <c r="A6" s="118"/>
      <c r="B6" s="115"/>
      <c r="N6" s="130"/>
    </row>
    <row r="7" ht="20.25" spans="1:14">
      <c r="A7" s="118"/>
      <c r="B7" s="115"/>
      <c r="N7" s="130"/>
    </row>
    <row r="8" ht="19.5" spans="1:14">
      <c r="A8" s="111"/>
      <c r="B8" s="115"/>
      <c r="N8" s="130"/>
    </row>
    <row r="9" ht="20.25" spans="1:14">
      <c r="A9" s="114"/>
      <c r="B9" s="115"/>
      <c r="N9" s="130"/>
    </row>
    <row r="10" spans="2:14">
      <c r="B10" s="115"/>
      <c r="N10" s="130"/>
    </row>
    <row r="11" ht="20.25" spans="1:14">
      <c r="A11" s="119"/>
      <c r="B11" s="115"/>
      <c r="N11" s="130"/>
    </row>
    <row r="12" ht="20.25" spans="1:14">
      <c r="A12" s="119"/>
      <c r="B12" s="115"/>
      <c r="N12" s="130"/>
    </row>
    <row r="13" ht="20.25" spans="1:14">
      <c r="A13" s="119"/>
      <c r="B13" s="115"/>
      <c r="N13" s="130"/>
    </row>
    <row r="14" ht="20.25" spans="1:14">
      <c r="A14" s="120"/>
      <c r="B14" s="115"/>
      <c r="N14" s="130"/>
    </row>
    <row r="15" spans="2:14">
      <c r="B15" s="115"/>
      <c r="N15" s="130"/>
    </row>
    <row r="16" ht="20.25" spans="1:14">
      <c r="A16" s="119"/>
      <c r="B16" s="115"/>
      <c r="N16" s="130"/>
    </row>
    <row r="17" spans="2:14">
      <c r="B17" s="115"/>
      <c r="N17" s="130"/>
    </row>
    <row r="18" spans="2:14">
      <c r="B18" s="115"/>
      <c r="N18" s="130"/>
    </row>
    <row r="19" spans="2:14">
      <c r="B19" s="115"/>
      <c r="N19" s="130"/>
    </row>
    <row r="20" spans="2:14">
      <c r="B20" s="115"/>
      <c r="N20" s="130"/>
    </row>
    <row r="21" ht="19.5" spans="2:16">
      <c r="B21" s="121" t="s">
        <v>1</v>
      </c>
      <c r="C21" s="122"/>
      <c r="D21" s="122"/>
      <c r="E21" s="122"/>
      <c r="F21" s="122"/>
      <c r="G21" s="122"/>
      <c r="H21" s="122"/>
      <c r="I21" s="122"/>
      <c r="J21" s="122"/>
      <c r="K21" s="122"/>
      <c r="L21" s="122"/>
      <c r="M21" s="122"/>
      <c r="N21" s="131"/>
      <c r="O21" s="128"/>
      <c r="P21" s="128"/>
    </row>
    <row r="22" ht="19.5" spans="2:16">
      <c r="B22" s="123"/>
      <c r="C22" s="122"/>
      <c r="D22" s="122"/>
      <c r="E22" s="122"/>
      <c r="F22" s="122"/>
      <c r="G22" s="122"/>
      <c r="H22" s="122"/>
      <c r="I22" s="122"/>
      <c r="J22" s="122"/>
      <c r="K22" s="122"/>
      <c r="L22" s="122"/>
      <c r="M22" s="122"/>
      <c r="N22" s="131"/>
      <c r="O22" s="128"/>
      <c r="P22" s="128"/>
    </row>
    <row r="23" ht="19.5" spans="2:16">
      <c r="B23" s="123"/>
      <c r="C23" s="122"/>
      <c r="D23" s="122"/>
      <c r="E23" s="122"/>
      <c r="F23" s="122"/>
      <c r="G23" s="122"/>
      <c r="H23" s="122"/>
      <c r="I23" s="122"/>
      <c r="J23" s="122"/>
      <c r="K23" s="122"/>
      <c r="L23" s="122"/>
      <c r="M23" s="122"/>
      <c r="N23" s="131"/>
      <c r="O23" s="128"/>
      <c r="P23" s="128"/>
    </row>
    <row r="24" ht="19.5" spans="2:16">
      <c r="B24" s="123"/>
      <c r="C24" s="122"/>
      <c r="D24" s="122"/>
      <c r="E24" s="122"/>
      <c r="F24" s="122"/>
      <c r="G24" s="122"/>
      <c r="H24" s="122"/>
      <c r="I24" s="122"/>
      <c r="J24" s="122"/>
      <c r="K24" s="122"/>
      <c r="L24" s="122"/>
      <c r="M24" s="122"/>
      <c r="N24" s="131"/>
      <c r="O24" s="128"/>
      <c r="P24" s="128"/>
    </row>
    <row r="25" ht="29.1" customHeight="true" spans="2:16">
      <c r="B25" s="123"/>
      <c r="C25" s="122"/>
      <c r="D25" s="122"/>
      <c r="E25" s="122"/>
      <c r="F25" s="122"/>
      <c r="G25" s="122"/>
      <c r="H25" s="122"/>
      <c r="I25" s="122"/>
      <c r="J25" s="122"/>
      <c r="K25" s="122"/>
      <c r="L25" s="122"/>
      <c r="M25" s="122"/>
      <c r="N25" s="131"/>
      <c r="O25" s="128"/>
      <c r="P25" s="128"/>
    </row>
    <row r="26" ht="18.75" customHeight="true" spans="2:16">
      <c r="B26" s="124"/>
      <c r="C26" s="125"/>
      <c r="D26" s="125"/>
      <c r="E26" s="125"/>
      <c r="F26" s="125"/>
      <c r="G26" s="125"/>
      <c r="H26" s="125"/>
      <c r="I26" s="125"/>
      <c r="J26" s="125"/>
      <c r="K26" s="125"/>
      <c r="L26" s="125"/>
      <c r="M26" s="125"/>
      <c r="N26" s="132"/>
      <c r="O26" s="128"/>
      <c r="P26" s="128"/>
    </row>
    <row r="27" ht="19.5" spans="2:16">
      <c r="B27" s="126"/>
      <c r="C27" s="127"/>
      <c r="D27" s="127"/>
      <c r="E27" s="127"/>
      <c r="F27" s="127"/>
      <c r="G27" s="127"/>
      <c r="H27" s="127"/>
      <c r="I27" s="127"/>
      <c r="J27" s="127"/>
      <c r="K27" s="127"/>
      <c r="L27" s="127"/>
      <c r="M27" s="127"/>
      <c r="N27" s="133"/>
      <c r="O27" s="128"/>
      <c r="P27" s="128"/>
    </row>
    <row r="28" ht="19.5" spans="2:16">
      <c r="B28" s="128"/>
      <c r="C28" s="128"/>
      <c r="D28" s="128"/>
      <c r="E28" s="128"/>
      <c r="F28" s="128"/>
      <c r="G28" s="128"/>
      <c r="H28" s="128"/>
      <c r="I28" s="128"/>
      <c r="J28" s="128"/>
      <c r="K28" s="128"/>
      <c r="L28" s="128"/>
      <c r="M28" s="128"/>
      <c r="N28" s="128"/>
      <c r="O28" s="128"/>
      <c r="P28" s="128"/>
    </row>
  </sheetData>
  <mergeCells count="1">
    <mergeCell ref="B21:N25"/>
  </mergeCells>
  <pageMargins left="0.7" right="0.7" top="0.75" bottom="0.75" header="0.3" footer="0.3"/>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115" zoomScaleNormal="115" topLeftCell="A2" workbookViewId="0">
      <selection activeCell="A19" sqref="A19:C24"/>
    </sheetView>
  </sheetViews>
  <sheetFormatPr defaultColWidth="9" defaultRowHeight="18.75"/>
  <cols>
    <col min="1" max="1" width="9" style="1"/>
    <col min="2" max="2" width="24.5083333333333" style="1" customWidth="true"/>
    <col min="3" max="3" width="31.625" style="1" customWidth="true"/>
    <col min="4" max="5" width="9" style="1"/>
    <col min="6" max="6" width="9.625" style="1" customWidth="true"/>
    <col min="7" max="261" width="9" style="1"/>
    <col min="262" max="262" width="13.5083333333333" style="1" customWidth="true"/>
    <col min="263" max="517" width="9" style="1"/>
    <col min="518" max="518" width="13.5083333333333" style="1" customWidth="true"/>
    <col min="519" max="773" width="9" style="1"/>
    <col min="774" max="774" width="13.5083333333333" style="1" customWidth="true"/>
    <col min="775" max="1029" width="9" style="1"/>
    <col min="1030" max="1030" width="13.5083333333333" style="1" customWidth="true"/>
    <col min="1031" max="1285" width="9" style="1"/>
    <col min="1286" max="1286" width="13.5083333333333" style="1" customWidth="true"/>
    <col min="1287" max="1541" width="9" style="1"/>
    <col min="1542" max="1542" width="13.5083333333333" style="1" customWidth="true"/>
    <col min="1543" max="1797" width="9" style="1"/>
    <col min="1798" max="1798" width="13.5083333333333" style="1" customWidth="true"/>
    <col min="1799" max="2053" width="9" style="1"/>
    <col min="2054" max="2054" width="13.5083333333333" style="1" customWidth="true"/>
    <col min="2055" max="2309" width="9" style="1"/>
    <col min="2310" max="2310" width="13.5083333333333" style="1" customWidth="true"/>
    <col min="2311" max="2565" width="9" style="1"/>
    <col min="2566" max="2566" width="13.5083333333333" style="1" customWidth="true"/>
    <col min="2567" max="2821" width="9" style="1"/>
    <col min="2822" max="2822" width="13.5083333333333" style="1" customWidth="true"/>
    <col min="2823" max="3077" width="9" style="1"/>
    <col min="3078" max="3078" width="13.5083333333333" style="1" customWidth="true"/>
    <col min="3079" max="3333" width="9" style="1"/>
    <col min="3334" max="3334" width="13.5083333333333" style="1" customWidth="true"/>
    <col min="3335" max="3589" width="9" style="1"/>
    <col min="3590" max="3590" width="13.5083333333333" style="1" customWidth="true"/>
    <col min="3591" max="3845" width="9" style="1"/>
    <col min="3846" max="3846" width="13.5083333333333" style="1" customWidth="true"/>
    <col min="3847" max="4101" width="9" style="1"/>
    <col min="4102" max="4102" width="13.5083333333333" style="1" customWidth="true"/>
    <col min="4103" max="4357" width="9" style="1"/>
    <col min="4358" max="4358" width="13.5083333333333" style="1" customWidth="true"/>
    <col min="4359" max="4613" width="9" style="1"/>
    <col min="4614" max="4614" width="13.5083333333333" style="1" customWidth="true"/>
    <col min="4615" max="4869" width="9" style="1"/>
    <col min="4870" max="4870" width="13.5083333333333" style="1" customWidth="true"/>
    <col min="4871" max="5125" width="9" style="1"/>
    <col min="5126" max="5126" width="13.5083333333333" style="1" customWidth="true"/>
    <col min="5127" max="5381" width="9" style="1"/>
    <col min="5382" max="5382" width="13.5083333333333" style="1" customWidth="true"/>
    <col min="5383" max="5637" width="9" style="1"/>
    <col min="5638" max="5638" width="13.5083333333333" style="1" customWidth="true"/>
    <col min="5639" max="5893" width="9" style="1"/>
    <col min="5894" max="5894" width="13.5083333333333" style="1" customWidth="true"/>
    <col min="5895" max="6149" width="9" style="1"/>
    <col min="6150" max="6150" width="13.5083333333333" style="1" customWidth="true"/>
    <col min="6151" max="6405" width="9" style="1"/>
    <col min="6406" max="6406" width="13.5083333333333" style="1" customWidth="true"/>
    <col min="6407" max="6661" width="9" style="1"/>
    <col min="6662" max="6662" width="13.5083333333333" style="1" customWidth="true"/>
    <col min="6663" max="6917" width="9" style="1"/>
    <col min="6918" max="6918" width="13.5083333333333" style="1" customWidth="true"/>
    <col min="6919" max="7173" width="9" style="1"/>
    <col min="7174" max="7174" width="13.5083333333333" style="1" customWidth="true"/>
    <col min="7175" max="7429" width="9" style="1"/>
    <col min="7430" max="7430" width="13.5083333333333" style="1" customWidth="true"/>
    <col min="7431" max="7685" width="9" style="1"/>
    <col min="7686" max="7686" width="13.5083333333333" style="1" customWidth="true"/>
    <col min="7687" max="7941" width="9" style="1"/>
    <col min="7942" max="7942" width="13.5083333333333" style="1" customWidth="true"/>
    <col min="7943" max="8197" width="9" style="1"/>
    <col min="8198" max="8198" width="13.5083333333333" style="1" customWidth="true"/>
    <col min="8199" max="8453" width="9" style="1"/>
    <col min="8454" max="8454" width="13.5083333333333" style="1" customWidth="true"/>
    <col min="8455" max="8709" width="9" style="1"/>
    <col min="8710" max="8710" width="13.5083333333333" style="1" customWidth="true"/>
    <col min="8711" max="8965" width="9" style="1"/>
    <col min="8966" max="8966" width="13.5083333333333" style="1" customWidth="true"/>
    <col min="8967" max="9221" width="9" style="1"/>
    <col min="9222" max="9222" width="13.5083333333333" style="1" customWidth="true"/>
    <col min="9223" max="9477" width="9" style="1"/>
    <col min="9478" max="9478" width="13.5083333333333" style="1" customWidth="true"/>
    <col min="9479" max="9733" width="9" style="1"/>
    <col min="9734" max="9734" width="13.5083333333333" style="1" customWidth="true"/>
    <col min="9735" max="9989" width="9" style="1"/>
    <col min="9990" max="9990" width="13.5083333333333" style="1" customWidth="true"/>
    <col min="9991" max="10245" width="9" style="1"/>
    <col min="10246" max="10246" width="13.5083333333333" style="1" customWidth="true"/>
    <col min="10247" max="10501" width="9" style="1"/>
    <col min="10502" max="10502" width="13.5083333333333" style="1" customWidth="true"/>
    <col min="10503" max="10757" width="9" style="1"/>
    <col min="10758" max="10758" width="13.5083333333333" style="1" customWidth="true"/>
    <col min="10759" max="11013" width="9" style="1"/>
    <col min="11014" max="11014" width="13.5083333333333" style="1" customWidth="true"/>
    <col min="11015" max="11269" width="9" style="1"/>
    <col min="11270" max="11270" width="13.5083333333333" style="1" customWidth="true"/>
    <col min="11271" max="11525" width="9" style="1"/>
    <col min="11526" max="11526" width="13.5083333333333" style="1" customWidth="true"/>
    <col min="11527" max="11781" width="9" style="1"/>
    <col min="11782" max="11782" width="13.5083333333333" style="1" customWidth="true"/>
    <col min="11783" max="12037" width="9" style="1"/>
    <col min="12038" max="12038" width="13.5083333333333" style="1" customWidth="true"/>
    <col min="12039" max="12293" width="9" style="1"/>
    <col min="12294" max="12294" width="13.5083333333333" style="1" customWidth="true"/>
    <col min="12295" max="12549" width="9" style="1"/>
    <col min="12550" max="12550" width="13.5083333333333" style="1" customWidth="true"/>
    <col min="12551" max="12805" width="9" style="1"/>
    <col min="12806" max="12806" width="13.5083333333333" style="1" customWidth="true"/>
    <col min="12807" max="13061" width="9" style="1"/>
    <col min="13062" max="13062" width="13.5083333333333" style="1" customWidth="true"/>
    <col min="13063" max="13317" width="9" style="1"/>
    <col min="13318" max="13318" width="13.5083333333333" style="1" customWidth="true"/>
    <col min="13319" max="13573" width="9" style="1"/>
    <col min="13574" max="13574" width="13.5083333333333" style="1" customWidth="true"/>
    <col min="13575" max="13829" width="9" style="1"/>
    <col min="13830" max="13830" width="13.5083333333333" style="1" customWidth="true"/>
    <col min="13831" max="14085" width="9" style="1"/>
    <col min="14086" max="14086" width="13.5083333333333" style="1" customWidth="true"/>
    <col min="14087" max="14341" width="9" style="1"/>
    <col min="14342" max="14342" width="13.5083333333333" style="1" customWidth="true"/>
    <col min="14343" max="14597" width="9" style="1"/>
    <col min="14598" max="14598" width="13.5083333333333" style="1" customWidth="true"/>
    <col min="14599" max="14853" width="9" style="1"/>
    <col min="14854" max="14854" width="13.5083333333333" style="1" customWidth="true"/>
    <col min="14855" max="15109" width="9" style="1"/>
    <col min="15110" max="15110" width="13.5083333333333" style="1" customWidth="true"/>
    <col min="15111" max="15365" width="9" style="1"/>
    <col min="15366" max="15366" width="13.5083333333333" style="1" customWidth="true"/>
    <col min="15367" max="15621" width="9" style="1"/>
    <col min="15622" max="15622" width="13.5083333333333" style="1" customWidth="true"/>
    <col min="15623" max="15877" width="9" style="1"/>
    <col min="15878" max="15878" width="13.5083333333333" style="1" customWidth="true"/>
    <col min="15879" max="16133" width="9" style="1"/>
    <col min="16134" max="16134" width="13.5083333333333" style="1" customWidth="true"/>
    <col min="16135" max="16384" width="9" style="1"/>
  </cols>
  <sheetData>
    <row r="1" ht="43" customHeight="true" spans="1:10">
      <c r="A1" s="2" t="s">
        <v>164</v>
      </c>
      <c r="B1" s="2"/>
      <c r="C1" s="2"/>
      <c r="D1" s="3"/>
      <c r="E1" s="3"/>
      <c r="F1" s="3"/>
      <c r="G1" s="3"/>
      <c r="H1" s="3"/>
      <c r="I1" s="3"/>
      <c r="J1" s="4"/>
    </row>
    <row r="2" spans="1:10">
      <c r="A2" s="4"/>
      <c r="B2" s="4"/>
      <c r="C2" s="4"/>
      <c r="D2" s="4"/>
      <c r="E2" s="4"/>
      <c r="F2" s="4"/>
      <c r="G2" s="4"/>
      <c r="H2" s="4"/>
      <c r="I2" s="4"/>
      <c r="J2" s="4"/>
    </row>
    <row r="3" ht="21" spans="1:10">
      <c r="A3" s="5" t="s">
        <v>165</v>
      </c>
      <c r="B3" s="5" t="s">
        <v>166</v>
      </c>
      <c r="C3" s="5"/>
      <c r="D3" s="6"/>
      <c r="E3" s="6"/>
      <c r="F3" s="6"/>
      <c r="G3" s="6"/>
      <c r="H3" s="6"/>
      <c r="I3" s="6"/>
      <c r="J3" s="4"/>
    </row>
    <row r="4" ht="21" spans="1:10">
      <c r="A4" s="5"/>
      <c r="B4" s="7" t="s">
        <v>167</v>
      </c>
      <c r="C4" s="7" t="s">
        <v>168</v>
      </c>
      <c r="D4" s="8"/>
      <c r="E4" s="8"/>
      <c r="F4" s="8"/>
      <c r="G4" s="8"/>
      <c r="H4" s="8"/>
      <c r="I4" s="8"/>
      <c r="J4" s="4"/>
    </row>
    <row r="5" spans="1:10">
      <c r="A5" s="9">
        <v>1</v>
      </c>
      <c r="B5" s="10">
        <v>7.95416666666667</v>
      </c>
      <c r="C5" s="10">
        <v>7.30333333333333</v>
      </c>
      <c r="D5" s="11"/>
      <c r="E5" s="11"/>
      <c r="F5" s="15"/>
      <c r="G5" s="15"/>
      <c r="H5" s="16"/>
      <c r="I5" s="16"/>
      <c r="J5" s="4"/>
    </row>
    <row r="6" spans="1:10">
      <c r="A6" s="9">
        <v>2</v>
      </c>
      <c r="B6" s="10">
        <v>8.44</v>
      </c>
      <c r="C6" s="10">
        <v>7.76</v>
      </c>
      <c r="D6" s="11"/>
      <c r="E6" s="11"/>
      <c r="F6" s="15"/>
      <c r="G6" s="15"/>
      <c r="H6" s="16"/>
      <c r="I6" s="16"/>
      <c r="J6" s="4"/>
    </row>
    <row r="7" spans="1:10">
      <c r="A7" s="9">
        <v>3</v>
      </c>
      <c r="B7" s="10">
        <v>8.4</v>
      </c>
      <c r="C7" s="10">
        <v>7.68</v>
      </c>
      <c r="D7" s="11"/>
      <c r="E7" s="11"/>
      <c r="F7" s="15"/>
      <c r="G7" s="15"/>
      <c r="H7" s="16"/>
      <c r="I7" s="16"/>
      <c r="J7" s="4"/>
    </row>
    <row r="8" spans="1:10">
      <c r="A8" s="9">
        <v>4</v>
      </c>
      <c r="B8" s="10">
        <v>8.485</v>
      </c>
      <c r="C8" s="10">
        <v>7.85333333333333</v>
      </c>
      <c r="D8" s="11"/>
      <c r="E8" s="11"/>
      <c r="F8" s="15"/>
      <c r="G8" s="15"/>
      <c r="H8" s="16"/>
      <c r="I8" s="16"/>
      <c r="J8" s="4"/>
    </row>
    <row r="9" spans="1:10">
      <c r="A9" s="9">
        <v>5</v>
      </c>
      <c r="B9" s="10">
        <v>8.4525</v>
      </c>
      <c r="C9" s="10">
        <v>7.775</v>
      </c>
      <c r="D9" s="11"/>
      <c r="E9" s="11"/>
      <c r="F9" s="15"/>
      <c r="G9" s="15"/>
      <c r="H9" s="16"/>
      <c r="I9" s="16"/>
      <c r="J9" s="4"/>
    </row>
    <row r="10" spans="1:10">
      <c r="A10" s="9">
        <v>6</v>
      </c>
      <c r="B10" s="10">
        <v>8.30833333333333</v>
      </c>
      <c r="C10" s="10">
        <v>7.63</v>
      </c>
      <c r="D10" s="11"/>
      <c r="E10" s="11"/>
      <c r="F10" s="15"/>
      <c r="G10" s="15"/>
      <c r="H10" s="16"/>
      <c r="I10" s="16"/>
      <c r="J10" s="4"/>
    </row>
    <row r="11" spans="1:10">
      <c r="A11" s="9">
        <v>7</v>
      </c>
      <c r="B11" s="10">
        <v>8.39333333333333</v>
      </c>
      <c r="C11" s="10">
        <v>7.71</v>
      </c>
      <c r="D11" s="11"/>
      <c r="E11" s="11"/>
      <c r="F11" s="15"/>
      <c r="G11" s="15"/>
      <c r="H11" s="16"/>
      <c r="I11" s="16"/>
      <c r="J11" s="4"/>
    </row>
    <row r="12" spans="1:10">
      <c r="A12" s="9">
        <v>8</v>
      </c>
      <c r="B12" s="10">
        <v>8.215</v>
      </c>
      <c r="C12" s="10">
        <v>7.54</v>
      </c>
      <c r="D12" s="11"/>
      <c r="E12" s="11"/>
      <c r="F12" s="15"/>
      <c r="G12" s="15"/>
      <c r="H12" s="16"/>
      <c r="I12" s="16"/>
      <c r="J12" s="4"/>
    </row>
    <row r="13" spans="1:10">
      <c r="A13" s="9">
        <v>9</v>
      </c>
      <c r="B13" s="10">
        <v>7.92833333333333</v>
      </c>
      <c r="C13" s="10">
        <v>7.26</v>
      </c>
      <c r="D13" s="11"/>
      <c r="E13" s="11"/>
      <c r="F13" s="15"/>
      <c r="G13" s="15"/>
      <c r="H13" s="16"/>
      <c r="I13" s="16"/>
      <c r="J13" s="4"/>
    </row>
    <row r="14" spans="1:10">
      <c r="A14" s="9">
        <v>10</v>
      </c>
      <c r="B14" s="10">
        <v>7.80333333333333</v>
      </c>
      <c r="C14" s="10">
        <v>7.13333333333333</v>
      </c>
      <c r="D14" s="11"/>
      <c r="E14" s="11"/>
      <c r="F14" s="15"/>
      <c r="G14" s="15"/>
      <c r="H14" s="16"/>
      <c r="I14" s="16"/>
      <c r="J14" s="4"/>
    </row>
    <row r="15" spans="1:10">
      <c r="A15" s="9">
        <v>11</v>
      </c>
      <c r="B15" s="10">
        <v>7.8325</v>
      </c>
      <c r="C15" s="10">
        <v>7.16</v>
      </c>
      <c r="D15" s="11"/>
      <c r="E15" s="11"/>
      <c r="F15" s="15"/>
      <c r="G15" s="15"/>
      <c r="H15" s="16"/>
      <c r="I15" s="16"/>
      <c r="J15" s="4"/>
    </row>
    <row r="16" spans="1:10">
      <c r="A16" s="9">
        <v>12</v>
      </c>
      <c r="B16" s="10">
        <v>7.77</v>
      </c>
      <c r="C16" s="10">
        <v>7.1</v>
      </c>
      <c r="D16" s="11"/>
      <c r="E16" s="11"/>
      <c r="F16" s="15"/>
      <c r="G16" s="15"/>
      <c r="H16" s="16"/>
      <c r="I16" s="16"/>
      <c r="J16" s="4"/>
    </row>
    <row r="17" spans="1:10">
      <c r="A17" s="4"/>
      <c r="B17" s="4"/>
      <c r="C17" s="4"/>
      <c r="D17" s="4"/>
      <c r="E17" s="4"/>
      <c r="F17" s="4"/>
      <c r="G17" s="4"/>
      <c r="H17" s="4"/>
      <c r="I17" s="4"/>
      <c r="J17" s="4"/>
    </row>
    <row r="18" spans="1:10">
      <c r="A18" s="12" t="s">
        <v>169</v>
      </c>
      <c r="B18" s="12"/>
      <c r="C18" s="12"/>
      <c r="D18" s="12"/>
      <c r="E18" s="12"/>
      <c r="F18" s="4"/>
      <c r="G18" s="4"/>
      <c r="H18" s="4"/>
      <c r="I18" s="4"/>
      <c r="J18" s="4"/>
    </row>
    <row r="19" ht="26" customHeight="true" spans="1:10">
      <c r="A19" s="13" t="s">
        <v>170</v>
      </c>
      <c r="B19" s="13"/>
      <c r="C19" s="13"/>
      <c r="D19" s="14"/>
      <c r="E19" s="14"/>
      <c r="F19" s="14"/>
      <c r="G19" s="14"/>
      <c r="H19" s="14"/>
      <c r="I19" s="14"/>
      <c r="J19" s="14"/>
    </row>
    <row r="20" ht="13.5" spans="1:3">
      <c r="A20" s="13"/>
      <c r="B20" s="13"/>
      <c r="C20" s="13"/>
    </row>
    <row r="21" ht="13.5" spans="1:3">
      <c r="A21" s="13"/>
      <c r="B21" s="13"/>
      <c r="C21" s="13"/>
    </row>
    <row r="22" ht="13.5" spans="1:3">
      <c r="A22" s="13"/>
      <c r="B22" s="13"/>
      <c r="C22" s="13"/>
    </row>
    <row r="23" ht="13.5" spans="1:3">
      <c r="A23" s="13"/>
      <c r="B23" s="13"/>
      <c r="C23" s="13"/>
    </row>
    <row r="24" ht="6" customHeight="true" spans="1:3">
      <c r="A24" s="13"/>
      <c r="B24" s="13"/>
      <c r="C24" s="13"/>
    </row>
  </sheetData>
  <mergeCells count="8">
    <mergeCell ref="A1:C1"/>
    <mergeCell ref="B3:C3"/>
    <mergeCell ref="D3:E3"/>
    <mergeCell ref="F3:G3"/>
    <mergeCell ref="H3:I3"/>
    <mergeCell ref="A18:E18"/>
    <mergeCell ref="A3:A4"/>
    <mergeCell ref="A19:C2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G22"/>
  <sheetViews>
    <sheetView workbookViewId="0">
      <selection activeCell="F17" sqref="F17"/>
    </sheetView>
  </sheetViews>
  <sheetFormatPr defaultColWidth="9" defaultRowHeight="13.5" outlineLevelCol="6"/>
  <cols>
    <col min="1" max="1" width="13.5083333333333" customWidth="true"/>
    <col min="2" max="2" width="22.125" customWidth="true"/>
    <col min="3" max="3" width="16" customWidth="true"/>
    <col min="4" max="4" width="16.5083333333333" customWidth="true"/>
    <col min="5" max="5" width="16.375" customWidth="true"/>
    <col min="6" max="6" width="17.625" customWidth="true"/>
    <col min="7" max="7" width="15.125" customWidth="true"/>
  </cols>
  <sheetData>
    <row r="7" spans="2:2">
      <c r="B7" s="102" t="s">
        <v>2</v>
      </c>
    </row>
    <row r="8" spans="1:1">
      <c r="A8" s="102"/>
    </row>
    <row r="9" ht="20.1" customHeight="true" spans="2:5">
      <c r="B9" s="103" t="s">
        <v>3</v>
      </c>
      <c r="C9" s="103" t="s">
        <v>4</v>
      </c>
      <c r="D9" s="103" t="s">
        <v>5</v>
      </c>
      <c r="E9" s="103" t="s">
        <v>6</v>
      </c>
    </row>
    <row r="10" ht="20.1" customHeight="true" spans="2:5">
      <c r="B10" s="103" t="s">
        <v>7</v>
      </c>
      <c r="C10" s="59">
        <f>SUM('表2 排放计算与数据质量评分表'!N8:N12)</f>
        <v>0</v>
      </c>
      <c r="D10" s="59">
        <f>'表2 排放计算与数据质量评分表'!N13</f>
        <v>0</v>
      </c>
      <c r="E10" s="59">
        <f>SUM(C10:D10)</f>
        <v>0</v>
      </c>
    </row>
    <row r="11" ht="20.1" customHeight="true" spans="2:5">
      <c r="B11" s="82" t="s">
        <v>8</v>
      </c>
      <c r="C11" s="104" t="e">
        <f>C10/E10</f>
        <v>#DIV/0!</v>
      </c>
      <c r="D11" s="104" t="e">
        <f>D10/E10</f>
        <v>#DIV/0!</v>
      </c>
      <c r="E11" s="107" t="e">
        <f>SUM(C11:D11)</f>
        <v>#DIV/0!</v>
      </c>
    </row>
    <row r="13" spans="2:2">
      <c r="B13" s="105" t="s">
        <v>9</v>
      </c>
    </row>
    <row r="15" ht="20.1" customHeight="true" spans="2:7">
      <c r="B15" s="82" t="s">
        <v>10</v>
      </c>
      <c r="C15" s="103" t="s">
        <v>11</v>
      </c>
      <c r="D15" s="103" t="s">
        <v>12</v>
      </c>
      <c r="E15" s="103" t="s">
        <v>13</v>
      </c>
      <c r="F15" s="103" t="s">
        <v>5</v>
      </c>
      <c r="G15" s="108"/>
    </row>
    <row r="16" ht="20.1" customHeight="true" spans="2:7">
      <c r="B16" s="103" t="s">
        <v>7</v>
      </c>
      <c r="C16" s="59">
        <f>'表2 排放计算与数据质量评分表'!N8</f>
        <v>0</v>
      </c>
      <c r="D16" s="59">
        <f>'表2 排放计算与数据质量评分表'!N11</f>
        <v>0</v>
      </c>
      <c r="E16" s="59">
        <f>'表2 排放计算与数据质量评分表'!N12</f>
        <v>0</v>
      </c>
      <c r="F16" s="59">
        <f>'表2 排放计算与数据质量评分表'!N13</f>
        <v>0</v>
      </c>
      <c r="G16" s="108"/>
    </row>
    <row r="17" ht="20.1" customHeight="true" spans="2:7">
      <c r="B17" s="82" t="s">
        <v>8</v>
      </c>
      <c r="C17" s="104" t="e">
        <f>C16/E10</f>
        <v>#DIV/0!</v>
      </c>
      <c r="D17" s="104" t="e">
        <f>D16/E10</f>
        <v>#DIV/0!</v>
      </c>
      <c r="E17" s="104" t="e">
        <f>E16/E10</f>
        <v>#DIV/0!</v>
      </c>
      <c r="F17" s="104" t="e">
        <f>F16/E10</f>
        <v>#DIV/0!</v>
      </c>
      <c r="G17" s="108"/>
    </row>
    <row r="19" spans="2:2">
      <c r="B19" s="105" t="s">
        <v>14</v>
      </c>
    </row>
    <row r="21" ht="23.1" customHeight="true" spans="2:6">
      <c r="B21" s="86" t="s">
        <v>15</v>
      </c>
      <c r="C21" s="106"/>
      <c r="D21" s="106"/>
      <c r="E21" s="106"/>
      <c r="F21" s="108"/>
    </row>
    <row r="22" ht="33.95" customHeight="true" spans="2:6">
      <c r="B22" s="86" t="s">
        <v>16</v>
      </c>
      <c r="C22" s="106"/>
      <c r="D22" s="106"/>
      <c r="E22" s="106"/>
      <c r="F22" s="108"/>
    </row>
  </sheetData>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90" zoomScaleNormal="90" topLeftCell="A7" workbookViewId="0">
      <selection activeCell="L8" sqref="L8"/>
    </sheetView>
  </sheetViews>
  <sheetFormatPr defaultColWidth="9" defaultRowHeight="13.5"/>
  <cols>
    <col min="1" max="1" width="4.875" customWidth="true"/>
    <col min="2" max="2" width="9.25" customWidth="true"/>
    <col min="6" max="6" width="9.375" customWidth="true"/>
    <col min="13" max="13" width="9.25"/>
    <col min="14" max="14" width="10.75" customWidth="true"/>
  </cols>
  <sheetData>
    <row r="1" customHeight="true"/>
    <row r="3" customHeight="true"/>
    <row r="6" s="40" customFormat="true" ht="21" customHeight="true" spans="1:14">
      <c r="A6" s="82" t="s">
        <v>17</v>
      </c>
      <c r="B6" s="82" t="s">
        <v>10</v>
      </c>
      <c r="C6" s="82" t="s">
        <v>18</v>
      </c>
      <c r="D6" s="82" t="s">
        <v>19</v>
      </c>
      <c r="E6" s="82" t="s">
        <v>20</v>
      </c>
      <c r="F6" s="82" t="s">
        <v>21</v>
      </c>
      <c r="G6" s="82"/>
      <c r="H6" s="82"/>
      <c r="I6" s="82" t="s">
        <v>22</v>
      </c>
      <c r="J6" s="82"/>
      <c r="K6" s="82"/>
      <c r="L6" s="82" t="s">
        <v>23</v>
      </c>
      <c r="M6" s="82"/>
      <c r="N6" s="97" t="s">
        <v>24</v>
      </c>
    </row>
    <row r="7" s="40" customFormat="true" ht="29.25" customHeight="true" spans="1:14">
      <c r="A7" s="82"/>
      <c r="B7" s="82"/>
      <c r="C7" s="82"/>
      <c r="D7" s="82"/>
      <c r="E7" s="82"/>
      <c r="F7" s="82" t="s">
        <v>25</v>
      </c>
      <c r="G7" s="82" t="s">
        <v>26</v>
      </c>
      <c r="H7" s="82" t="s">
        <v>27</v>
      </c>
      <c r="I7" s="82" t="s">
        <v>25</v>
      </c>
      <c r="J7" s="82" t="s">
        <v>26</v>
      </c>
      <c r="K7" s="82" t="s">
        <v>28</v>
      </c>
      <c r="L7" s="82" t="s">
        <v>25</v>
      </c>
      <c r="M7" s="82" t="s">
        <v>29</v>
      </c>
      <c r="N7" s="98"/>
    </row>
    <row r="8" s="40" customFormat="true" ht="20.1" customHeight="true" spans="1:14">
      <c r="A8" s="83">
        <v>1</v>
      </c>
      <c r="B8" s="84" t="s">
        <v>11</v>
      </c>
      <c r="C8" s="85" t="s">
        <v>30</v>
      </c>
      <c r="D8" s="85"/>
      <c r="E8" s="83" t="s">
        <v>31</v>
      </c>
      <c r="F8" s="91">
        <f>'表3 活动数据收集表-天然气（连续测量）'!I22</f>
        <v>0</v>
      </c>
      <c r="G8" s="83" t="s">
        <v>32</v>
      </c>
      <c r="H8" s="83">
        <v>6</v>
      </c>
      <c r="I8" s="83">
        <v>0.0022</v>
      </c>
      <c r="J8" s="83" t="s">
        <v>33</v>
      </c>
      <c r="K8" s="83">
        <v>3</v>
      </c>
      <c r="L8" s="91">
        <f>F8*I8</f>
        <v>0</v>
      </c>
      <c r="M8" s="91" t="e">
        <f>H8*K8*L8/L15</f>
        <v>#DIV/0!</v>
      </c>
      <c r="N8" s="91">
        <f>SUM(L8:L10)</f>
        <v>0</v>
      </c>
    </row>
    <row r="9" s="40" customFormat="true" ht="20.1" customHeight="true" spans="1:14">
      <c r="A9" s="83">
        <v>2</v>
      </c>
      <c r="B9" s="84"/>
      <c r="C9" s="85" t="s">
        <v>34</v>
      </c>
      <c r="D9" s="85"/>
      <c r="E9" s="83" t="s">
        <v>31</v>
      </c>
      <c r="F9" s="91">
        <f>'表3 活动数据收集表-汽油（间歇测量）'!J21</f>
        <v>0</v>
      </c>
      <c r="G9" s="83" t="s">
        <v>35</v>
      </c>
      <c r="H9" s="83">
        <v>3</v>
      </c>
      <c r="I9" s="83">
        <v>2.92</v>
      </c>
      <c r="J9" s="83" t="s">
        <v>36</v>
      </c>
      <c r="K9" s="83">
        <v>3</v>
      </c>
      <c r="L9" s="91">
        <f t="shared" ref="L9:L14" si="0">F9*I9</f>
        <v>0</v>
      </c>
      <c r="M9" s="91" t="e">
        <f>H9*K9*L9/L15</f>
        <v>#DIV/0!</v>
      </c>
      <c r="N9" s="91"/>
    </row>
    <row r="10" s="40" customFormat="true" ht="20.1" customHeight="true" spans="1:14">
      <c r="A10" s="83">
        <v>3</v>
      </c>
      <c r="B10" s="84"/>
      <c r="C10" s="85" t="s">
        <v>37</v>
      </c>
      <c r="D10" s="85"/>
      <c r="E10" s="83" t="s">
        <v>31</v>
      </c>
      <c r="F10" s="91">
        <f>'表3 活动数据收集表-柴油（间歇测量）'!J21</f>
        <v>0</v>
      </c>
      <c r="G10" s="83" t="s">
        <v>35</v>
      </c>
      <c r="H10" s="83">
        <v>3</v>
      </c>
      <c r="I10" s="94">
        <v>3.1</v>
      </c>
      <c r="J10" s="83" t="s">
        <v>36</v>
      </c>
      <c r="K10" s="83">
        <v>3</v>
      </c>
      <c r="L10" s="91">
        <f t="shared" si="0"/>
        <v>0</v>
      </c>
      <c r="M10" s="91" t="e">
        <f>H10*K10*L10/L15</f>
        <v>#DIV/0!</v>
      </c>
      <c r="N10" s="91"/>
    </row>
    <row r="11" s="40" customFormat="true" ht="20.1" customHeight="true" spans="1:14">
      <c r="A11" s="83">
        <v>4</v>
      </c>
      <c r="B11" s="84" t="s">
        <v>12</v>
      </c>
      <c r="C11" s="85"/>
      <c r="D11" s="85"/>
      <c r="E11" s="83" t="s">
        <v>31</v>
      </c>
      <c r="F11" s="83"/>
      <c r="G11" s="83"/>
      <c r="H11" s="83"/>
      <c r="I11" s="83"/>
      <c r="J11" s="83"/>
      <c r="K11" s="83"/>
      <c r="L11" s="91">
        <f t="shared" si="0"/>
        <v>0</v>
      </c>
      <c r="M11" s="91" t="e">
        <f>H11*K11*L11/L15</f>
        <v>#DIV/0!</v>
      </c>
      <c r="N11" s="91">
        <f>L11</f>
        <v>0</v>
      </c>
    </row>
    <row r="12" s="40" customFormat="true" ht="20.1" customHeight="true" spans="1:14">
      <c r="A12" s="83">
        <v>5</v>
      </c>
      <c r="B12" s="84" t="s">
        <v>13</v>
      </c>
      <c r="C12" s="85"/>
      <c r="D12" s="85"/>
      <c r="E12" s="83" t="s">
        <v>31</v>
      </c>
      <c r="F12" s="83"/>
      <c r="G12" s="83"/>
      <c r="H12" s="83"/>
      <c r="I12" s="83"/>
      <c r="J12" s="83"/>
      <c r="K12" s="83"/>
      <c r="L12" s="91">
        <f t="shared" si="0"/>
        <v>0</v>
      </c>
      <c r="M12" s="91" t="e">
        <f>H12*K12*L12/L15</f>
        <v>#DIV/0!</v>
      </c>
      <c r="N12" s="91">
        <f>L12</f>
        <v>0</v>
      </c>
    </row>
    <row r="13" s="40" customFormat="true" ht="20.1" customHeight="true" spans="1:14">
      <c r="A13" s="83">
        <v>6</v>
      </c>
      <c r="B13" s="84" t="s">
        <v>5</v>
      </c>
      <c r="C13" s="85" t="s">
        <v>38</v>
      </c>
      <c r="D13" s="85"/>
      <c r="E13" s="83" t="s">
        <v>31</v>
      </c>
      <c r="F13" s="91">
        <f>'表3 活动数据收集表-外购电力（连续测量）'!I22/1000</f>
        <v>0</v>
      </c>
      <c r="G13" s="83" t="s">
        <v>39</v>
      </c>
      <c r="H13" s="83">
        <v>6</v>
      </c>
      <c r="I13" s="83">
        <v>0.9489</v>
      </c>
      <c r="J13" s="83" t="s">
        <v>40</v>
      </c>
      <c r="K13" s="83">
        <v>3</v>
      </c>
      <c r="L13" s="91">
        <f t="shared" si="0"/>
        <v>0</v>
      </c>
      <c r="M13" s="91" t="e">
        <f>H13*K13*L13/L15</f>
        <v>#DIV/0!</v>
      </c>
      <c r="N13" s="91">
        <f>SUM(L13:L14)</f>
        <v>0</v>
      </c>
    </row>
    <row r="14" s="40" customFormat="true" ht="20.1" customHeight="true" spans="1:14">
      <c r="A14" s="83">
        <v>7</v>
      </c>
      <c r="B14" s="84"/>
      <c r="C14" s="85"/>
      <c r="D14" s="85"/>
      <c r="E14" s="83" t="s">
        <v>31</v>
      </c>
      <c r="F14" s="83"/>
      <c r="G14" s="83"/>
      <c r="H14" s="83"/>
      <c r="I14" s="85"/>
      <c r="J14" s="83"/>
      <c r="K14" s="83"/>
      <c r="L14" s="91">
        <f t="shared" si="0"/>
        <v>0</v>
      </c>
      <c r="M14" s="91" t="e">
        <f>H14*K14*L14/L15</f>
        <v>#DIV/0!</v>
      </c>
      <c r="N14" s="91"/>
    </row>
    <row r="15" s="40" customFormat="true" ht="20.1" customHeight="true" spans="1:13">
      <c r="A15" s="86" t="s">
        <v>41</v>
      </c>
      <c r="B15" s="86"/>
      <c r="C15" s="86"/>
      <c r="D15" s="86"/>
      <c r="E15" s="86"/>
      <c r="F15" s="86"/>
      <c r="G15" s="86"/>
      <c r="H15" s="86"/>
      <c r="I15" s="86"/>
      <c r="J15" s="86"/>
      <c r="K15" s="86"/>
      <c r="L15" s="57">
        <f>SUM(L8:L14)</f>
        <v>0</v>
      </c>
      <c r="M15" s="57" t="e">
        <f>SUM(M8:M14)</f>
        <v>#DIV/0!</v>
      </c>
    </row>
    <row r="16" spans="1:1">
      <c r="A16" t="s">
        <v>42</v>
      </c>
    </row>
    <row r="18" ht="36" customHeight="true"/>
    <row r="19" ht="45" customHeight="true" spans="1:14">
      <c r="A19" s="87" t="s">
        <v>43</v>
      </c>
      <c r="B19" s="87"/>
      <c r="C19" s="87"/>
      <c r="D19" s="87"/>
      <c r="E19" s="40"/>
      <c r="F19" s="87" t="s">
        <v>44</v>
      </c>
      <c r="G19" s="87"/>
      <c r="H19" s="87"/>
      <c r="I19" s="87"/>
      <c r="J19" s="40"/>
      <c r="K19" s="87" t="s">
        <v>45</v>
      </c>
      <c r="L19" s="95"/>
      <c r="M19" s="95"/>
      <c r="N19" s="95"/>
    </row>
    <row r="20" ht="16.5" spans="1:14">
      <c r="A20" s="88" t="s">
        <v>46</v>
      </c>
      <c r="B20" s="88"/>
      <c r="C20" s="88" t="s">
        <v>47</v>
      </c>
      <c r="D20" s="88"/>
      <c r="E20" s="40"/>
      <c r="F20" s="88" t="s">
        <v>48</v>
      </c>
      <c r="G20" s="88"/>
      <c r="H20" s="88" t="s">
        <v>49</v>
      </c>
      <c r="I20" s="88"/>
      <c r="J20" s="40"/>
      <c r="K20" s="96" t="s">
        <v>50</v>
      </c>
      <c r="L20" s="96"/>
      <c r="M20" s="99" t="s">
        <v>51</v>
      </c>
      <c r="N20" s="96"/>
    </row>
    <row r="21" ht="16.5" spans="1:14">
      <c r="A21" s="89" t="s">
        <v>52</v>
      </c>
      <c r="B21" s="90"/>
      <c r="C21" s="88">
        <v>6</v>
      </c>
      <c r="D21" s="88"/>
      <c r="E21" s="40"/>
      <c r="F21" s="92" t="s">
        <v>53</v>
      </c>
      <c r="G21" s="93"/>
      <c r="H21" s="88">
        <v>6</v>
      </c>
      <c r="I21" s="88"/>
      <c r="J21" s="40"/>
      <c r="K21" s="96" t="s">
        <v>54</v>
      </c>
      <c r="L21" s="96"/>
      <c r="M21" s="96" t="s">
        <v>55</v>
      </c>
      <c r="N21" s="96"/>
    </row>
    <row r="22" ht="16.5" spans="1:14">
      <c r="A22" s="89" t="s">
        <v>56</v>
      </c>
      <c r="B22" s="90"/>
      <c r="C22" s="88">
        <v>3</v>
      </c>
      <c r="D22" s="88"/>
      <c r="E22" s="40"/>
      <c r="F22" s="92" t="s">
        <v>57</v>
      </c>
      <c r="G22" s="93"/>
      <c r="H22" s="88">
        <v>5</v>
      </c>
      <c r="I22" s="88"/>
      <c r="J22" s="40"/>
      <c r="K22" s="96" t="s">
        <v>58</v>
      </c>
      <c r="L22" s="96"/>
      <c r="M22" s="96" t="s">
        <v>59</v>
      </c>
      <c r="N22" s="96"/>
    </row>
    <row r="23" ht="16.5" spans="1:14">
      <c r="A23" s="89" t="s">
        <v>60</v>
      </c>
      <c r="B23" s="90"/>
      <c r="C23" s="88">
        <v>1</v>
      </c>
      <c r="D23" s="88"/>
      <c r="E23" s="40"/>
      <c r="F23" s="92" t="s">
        <v>61</v>
      </c>
      <c r="G23" s="93"/>
      <c r="H23" s="88">
        <v>4</v>
      </c>
      <c r="I23" s="88"/>
      <c r="J23" s="40"/>
      <c r="K23" s="96" t="s">
        <v>62</v>
      </c>
      <c r="L23" s="96"/>
      <c r="M23" s="96" t="s">
        <v>63</v>
      </c>
      <c r="N23" s="96"/>
    </row>
    <row r="24" ht="16.5" spans="1:14">
      <c r="A24" s="40"/>
      <c r="B24" s="40"/>
      <c r="C24" s="40"/>
      <c r="D24" s="40"/>
      <c r="E24" s="40"/>
      <c r="F24" s="92" t="s">
        <v>64</v>
      </c>
      <c r="G24" s="93"/>
      <c r="H24" s="88">
        <v>3</v>
      </c>
      <c r="I24" s="88"/>
      <c r="J24" s="40"/>
      <c r="K24" s="96" t="s">
        <v>65</v>
      </c>
      <c r="L24" s="96"/>
      <c r="M24" s="100" t="s">
        <v>66</v>
      </c>
      <c r="N24" s="100"/>
    </row>
    <row r="25" ht="16.5" spans="1:14">
      <c r="A25" s="40"/>
      <c r="B25" s="40"/>
      <c r="C25" s="40"/>
      <c r="D25" s="40"/>
      <c r="E25" s="40"/>
      <c r="F25" s="92" t="s">
        <v>67</v>
      </c>
      <c r="G25" s="93"/>
      <c r="H25" s="88">
        <v>2</v>
      </c>
      <c r="I25" s="88"/>
      <c r="J25" s="40"/>
      <c r="K25" s="96" t="s">
        <v>68</v>
      </c>
      <c r="L25" s="96"/>
      <c r="M25" s="101" t="s">
        <v>69</v>
      </c>
      <c r="N25" s="101"/>
    </row>
    <row r="26" ht="18.95" customHeight="true" spans="1:14">
      <c r="A26" s="40"/>
      <c r="B26" s="40"/>
      <c r="C26" s="40"/>
      <c r="D26" s="40"/>
      <c r="E26" s="40"/>
      <c r="F26" s="92" t="s">
        <v>70</v>
      </c>
      <c r="G26" s="93"/>
      <c r="H26" s="88">
        <v>1</v>
      </c>
      <c r="I26" s="88"/>
      <c r="J26" s="40"/>
      <c r="K26" s="96" t="s">
        <v>71</v>
      </c>
      <c r="L26" s="96"/>
      <c r="M26" s="101" t="s">
        <v>72</v>
      </c>
      <c r="N26" s="101"/>
    </row>
  </sheetData>
  <mergeCells count="50">
    <mergeCell ref="F6:H6"/>
    <mergeCell ref="I6:K6"/>
    <mergeCell ref="L6:M6"/>
    <mergeCell ref="A15:K15"/>
    <mergeCell ref="A19:D19"/>
    <mergeCell ref="F19:I19"/>
    <mergeCell ref="K19:N19"/>
    <mergeCell ref="A20:B20"/>
    <mergeCell ref="C20:D20"/>
    <mergeCell ref="F20:G20"/>
    <mergeCell ref="H20:I20"/>
    <mergeCell ref="K20:L20"/>
    <mergeCell ref="M20:N20"/>
    <mergeCell ref="C21:D21"/>
    <mergeCell ref="F21:G21"/>
    <mergeCell ref="H21:I21"/>
    <mergeCell ref="K21:L21"/>
    <mergeCell ref="M21:N21"/>
    <mergeCell ref="C22:D22"/>
    <mergeCell ref="F22:G22"/>
    <mergeCell ref="H22:I22"/>
    <mergeCell ref="K22:L22"/>
    <mergeCell ref="M22:N22"/>
    <mergeCell ref="C23:D23"/>
    <mergeCell ref="F23:G23"/>
    <mergeCell ref="H23:I23"/>
    <mergeCell ref="K23:L23"/>
    <mergeCell ref="M23:N23"/>
    <mergeCell ref="F24:G24"/>
    <mergeCell ref="H24:I24"/>
    <mergeCell ref="K24:L24"/>
    <mergeCell ref="M24:N24"/>
    <mergeCell ref="F25:G25"/>
    <mergeCell ref="H25:I25"/>
    <mergeCell ref="K25:L25"/>
    <mergeCell ref="M25:N25"/>
    <mergeCell ref="F26:G26"/>
    <mergeCell ref="H26:I26"/>
    <mergeCell ref="K26:L26"/>
    <mergeCell ref="M26:N26"/>
    <mergeCell ref="A6:A7"/>
    <mergeCell ref="B6:B7"/>
    <mergeCell ref="B8:B10"/>
    <mergeCell ref="B13:B14"/>
    <mergeCell ref="C6:C7"/>
    <mergeCell ref="D6:D7"/>
    <mergeCell ref="E6:E7"/>
    <mergeCell ref="N6:N7"/>
    <mergeCell ref="N8:N10"/>
    <mergeCell ref="N13:N14"/>
  </mergeCells>
  <dataValidations count="5">
    <dataValidation type="list" allowBlank="1" showInputMessage="1" showErrorMessage="1" sqref="K8:K14">
      <formula1>"6,5,4,3,2,1"</formula1>
    </dataValidation>
    <dataValidation type="list" allowBlank="1" showInputMessage="1" showErrorMessage="1" sqref="J8:J14">
      <formula1>"tCO2/m³,tCO2/t,tCO2/MWh,tCO2/GJ"</formula1>
    </dataValidation>
    <dataValidation type="list" allowBlank="1" showInputMessage="1" showErrorMessage="1" sqref="H8:H14">
      <formula1>"6,3,1"</formula1>
    </dataValidation>
    <dataValidation type="list" allowBlank="1" showInputMessage="1" showErrorMessage="1" sqref="G14 G8:G12">
      <formula1>"m³,t,MWh,GJ蒸汽"</formula1>
    </dataValidation>
    <dataValidation type="list" allowBlank="1" showInputMessage="1" showErrorMessage="1" sqref="G13">
      <formula1>"m³燃料,t燃料,MWh,GJ蒸汽"</formula1>
    </dataValidation>
  </dataValidations>
  <pageMargins left="0.75" right="0.75" top="1" bottom="1" header="0.5" footer="0.5"/>
  <pageSetup paperSize="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zoomScale="85" zoomScaleNormal="85" topLeftCell="A54" workbookViewId="0">
      <selection activeCell="I23" sqref="I23"/>
    </sheetView>
  </sheetViews>
  <sheetFormatPr defaultColWidth="9" defaultRowHeight="13.5"/>
  <cols>
    <col min="1" max="1" width="9.50833333333333" customWidth="true"/>
    <col min="2" max="2" width="15.75" customWidth="true"/>
    <col min="3" max="3" width="13.375" customWidth="true"/>
    <col min="4" max="4" width="13.5083333333333" customWidth="true"/>
    <col min="5" max="5" width="12.75" customWidth="true"/>
    <col min="6" max="6" width="15.625" customWidth="true"/>
    <col min="7" max="7" width="15.25" customWidth="true"/>
    <col min="8" max="8" width="15.5083333333333" customWidth="true"/>
    <col min="9" max="9" width="15.625" customWidth="true"/>
  </cols>
  <sheetData>
    <row r="1" customHeight="true"/>
    <row r="5" ht="23.1" customHeight="true" spans="1:9">
      <c r="A5" s="41" t="s">
        <v>73</v>
      </c>
      <c r="B5" s="41"/>
      <c r="C5" s="41"/>
      <c r="D5" s="41"/>
      <c r="E5" s="41"/>
      <c r="F5" s="41"/>
      <c r="G5" s="41"/>
      <c r="H5" s="41"/>
      <c r="I5" s="41"/>
    </row>
    <row r="6" ht="18" customHeight="true" spans="1:9">
      <c r="A6" s="47" t="s">
        <v>74</v>
      </c>
      <c r="B6" s="61" t="s">
        <v>75</v>
      </c>
      <c r="C6" s="62"/>
      <c r="D6" s="63"/>
      <c r="E6" s="43" t="s">
        <v>76</v>
      </c>
      <c r="F6" s="43"/>
      <c r="G6" s="43" t="s">
        <v>77</v>
      </c>
      <c r="H6" s="43" t="s">
        <v>78</v>
      </c>
      <c r="I6" s="42" t="s">
        <v>79</v>
      </c>
    </row>
    <row r="7" ht="24.95" customHeight="true" spans="1:9">
      <c r="A7" s="50"/>
      <c r="B7" s="43" t="s">
        <v>80</v>
      </c>
      <c r="C7" s="43"/>
      <c r="D7" s="43"/>
      <c r="E7" s="43"/>
      <c r="F7" s="43"/>
      <c r="G7" s="43"/>
      <c r="H7" s="43"/>
      <c r="I7" s="43"/>
    </row>
    <row r="8" ht="25.5" spans="1:9">
      <c r="A8" s="64"/>
      <c r="B8" s="42" t="s">
        <v>81</v>
      </c>
      <c r="C8" s="43"/>
      <c r="D8" s="43"/>
      <c r="E8" s="43"/>
      <c r="F8" s="43"/>
      <c r="G8" s="43"/>
      <c r="H8" s="43"/>
      <c r="I8" s="43"/>
    </row>
    <row r="9" ht="24.95" customHeight="true" spans="1:9">
      <c r="A9" s="43" t="s">
        <v>82</v>
      </c>
      <c r="B9" s="43" t="s">
        <v>83</v>
      </c>
      <c r="C9" s="42" t="s">
        <v>84</v>
      </c>
      <c r="D9" s="42" t="s">
        <v>85</v>
      </c>
      <c r="E9" s="43" t="s">
        <v>86</v>
      </c>
      <c r="F9" s="42" t="s">
        <v>87</v>
      </c>
      <c r="G9" s="42" t="s">
        <v>88</v>
      </c>
      <c r="H9" s="42" t="s">
        <v>88</v>
      </c>
      <c r="I9" s="43"/>
    </row>
    <row r="10" s="40" customFormat="true" ht="18" customHeight="true" spans="1:9">
      <c r="A10" s="44">
        <v>1</v>
      </c>
      <c r="B10" s="44"/>
      <c r="C10" s="44"/>
      <c r="D10" s="44"/>
      <c r="E10" s="44"/>
      <c r="F10" s="44"/>
      <c r="G10" s="44"/>
      <c r="H10" s="44"/>
      <c r="I10" s="56">
        <f>C10+D10+G10-H10</f>
        <v>0</v>
      </c>
    </row>
    <row r="11" s="40" customFormat="true" ht="18" customHeight="true" spans="1:9">
      <c r="A11" s="44">
        <v>2</v>
      </c>
      <c r="B11" s="44"/>
      <c r="C11" s="44"/>
      <c r="D11" s="44"/>
      <c r="E11" s="44"/>
      <c r="F11" s="44"/>
      <c r="G11" s="44"/>
      <c r="H11" s="44"/>
      <c r="I11" s="56">
        <f t="shared" ref="I11:I21" si="0">C11+D11+G11-H11</f>
        <v>0</v>
      </c>
    </row>
    <row r="12" s="40" customFormat="true" ht="18" customHeight="true" spans="1:9">
      <c r="A12" s="44">
        <v>3</v>
      </c>
      <c r="B12" s="44"/>
      <c r="C12" s="44"/>
      <c r="D12" s="44"/>
      <c r="E12" s="44"/>
      <c r="F12" s="44"/>
      <c r="G12" s="44"/>
      <c r="H12" s="44"/>
      <c r="I12" s="56">
        <f t="shared" si="0"/>
        <v>0</v>
      </c>
    </row>
    <row r="13" s="40" customFormat="true" ht="18" customHeight="true" spans="1:9">
      <c r="A13" s="44">
        <v>4</v>
      </c>
      <c r="B13" s="44"/>
      <c r="C13" s="44"/>
      <c r="D13" s="44"/>
      <c r="E13" s="44"/>
      <c r="F13" s="44"/>
      <c r="G13" s="44"/>
      <c r="H13" s="44"/>
      <c r="I13" s="56">
        <f t="shared" si="0"/>
        <v>0</v>
      </c>
    </row>
    <row r="14" s="40" customFormat="true" ht="18" customHeight="true" spans="1:9">
      <c r="A14" s="44">
        <v>5</v>
      </c>
      <c r="B14" s="44"/>
      <c r="C14" s="44"/>
      <c r="D14" s="44"/>
      <c r="E14" s="44"/>
      <c r="F14" s="44"/>
      <c r="G14" s="44"/>
      <c r="H14" s="44"/>
      <c r="I14" s="56">
        <f t="shared" si="0"/>
        <v>0</v>
      </c>
    </row>
    <row r="15" s="40" customFormat="true" ht="18" customHeight="true" spans="1:9">
      <c r="A15" s="44">
        <v>6</v>
      </c>
      <c r="B15" s="44"/>
      <c r="C15" s="44"/>
      <c r="D15" s="44"/>
      <c r="E15" s="44"/>
      <c r="F15" s="44"/>
      <c r="G15" s="44"/>
      <c r="H15" s="44"/>
      <c r="I15" s="56">
        <f t="shared" si="0"/>
        <v>0</v>
      </c>
    </row>
    <row r="16" s="40" customFormat="true" ht="18" customHeight="true" spans="1:9">
      <c r="A16" s="44">
        <v>7</v>
      </c>
      <c r="B16" s="44"/>
      <c r="C16" s="44"/>
      <c r="D16" s="44"/>
      <c r="E16" s="44"/>
      <c r="F16" s="44"/>
      <c r="G16" s="44"/>
      <c r="H16" s="44"/>
      <c r="I16" s="56">
        <f t="shared" si="0"/>
        <v>0</v>
      </c>
    </row>
    <row r="17" s="40" customFormat="true" ht="18" customHeight="true" spans="1:9">
      <c r="A17" s="44">
        <v>8</v>
      </c>
      <c r="B17" s="44"/>
      <c r="C17" s="44"/>
      <c r="D17" s="44"/>
      <c r="E17" s="44"/>
      <c r="F17" s="44"/>
      <c r="G17" s="44"/>
      <c r="H17" s="44"/>
      <c r="I17" s="56">
        <f t="shared" si="0"/>
        <v>0</v>
      </c>
    </row>
    <row r="18" s="40" customFormat="true" ht="18" customHeight="true" spans="1:9">
      <c r="A18" s="44">
        <v>9</v>
      </c>
      <c r="B18" s="44"/>
      <c r="C18" s="44"/>
      <c r="D18" s="44"/>
      <c r="E18" s="44"/>
      <c r="F18" s="44"/>
      <c r="G18" s="44"/>
      <c r="H18" s="44"/>
      <c r="I18" s="56">
        <f t="shared" si="0"/>
        <v>0</v>
      </c>
    </row>
    <row r="19" s="40" customFormat="true" ht="18" customHeight="true" spans="1:9">
      <c r="A19" s="44">
        <v>10</v>
      </c>
      <c r="B19" s="44"/>
      <c r="C19" s="44"/>
      <c r="D19" s="44"/>
      <c r="E19" s="44"/>
      <c r="F19" s="44"/>
      <c r="G19" s="44"/>
      <c r="H19" s="44"/>
      <c r="I19" s="56">
        <f t="shared" si="0"/>
        <v>0</v>
      </c>
    </row>
    <row r="20" s="40" customFormat="true" ht="18" customHeight="true" spans="1:9">
      <c r="A20" s="44">
        <v>11</v>
      </c>
      <c r="B20" s="44"/>
      <c r="C20" s="44"/>
      <c r="D20" s="44"/>
      <c r="E20" s="44"/>
      <c r="F20" s="44"/>
      <c r="G20" s="44"/>
      <c r="H20" s="44"/>
      <c r="I20" s="56">
        <f t="shared" si="0"/>
        <v>0</v>
      </c>
    </row>
    <row r="21" s="40" customFormat="true" ht="18" customHeight="true" spans="1:9">
      <c r="A21" s="44">
        <v>12</v>
      </c>
      <c r="B21" s="44"/>
      <c r="C21" s="44"/>
      <c r="D21" s="44"/>
      <c r="E21" s="44"/>
      <c r="F21" s="44"/>
      <c r="G21" s="44"/>
      <c r="H21" s="44"/>
      <c r="I21" s="56">
        <f t="shared" si="0"/>
        <v>0</v>
      </c>
    </row>
    <row r="22" s="80" customFormat="true" ht="18" customHeight="true" spans="1:9">
      <c r="A22" s="53" t="s">
        <v>89</v>
      </c>
      <c r="B22" s="53" t="s">
        <v>90</v>
      </c>
      <c r="C22" s="54">
        <f>SUM(C10:C21)</f>
        <v>0</v>
      </c>
      <c r="D22" s="54">
        <f>SUM(D10:D21)</f>
        <v>0</v>
      </c>
      <c r="E22" s="53" t="s">
        <v>90</v>
      </c>
      <c r="F22" s="54">
        <f>SUM(F10:F21)</f>
        <v>0</v>
      </c>
      <c r="G22" s="54">
        <f>SUM(G10:G21)</f>
        <v>0</v>
      </c>
      <c r="H22" s="54">
        <f>SUM(H10:H21)</f>
        <v>0</v>
      </c>
      <c r="I22" s="57">
        <f>SUM(I10:I21)</f>
        <v>0</v>
      </c>
    </row>
    <row r="24" ht="30" customHeight="true" spans="1:9">
      <c r="A24" s="55" t="s">
        <v>91</v>
      </c>
      <c r="B24" s="55"/>
      <c r="C24" s="55"/>
      <c r="D24" s="55"/>
      <c r="E24" s="55"/>
      <c r="F24" s="55"/>
      <c r="G24" s="55"/>
      <c r="H24" s="55"/>
      <c r="I24" s="55"/>
    </row>
    <row r="26" ht="33.95" customHeight="true" spans="1:9">
      <c r="A26" s="65" t="s">
        <v>92</v>
      </c>
      <c r="B26" s="65"/>
      <c r="C26" s="65"/>
      <c r="D26" s="65"/>
      <c r="E26" s="65"/>
      <c r="F26" s="65"/>
      <c r="G26" s="65"/>
      <c r="H26" s="65"/>
      <c r="I26" s="65"/>
    </row>
    <row r="27" ht="24.95" customHeight="true" spans="1:9">
      <c r="A27" s="66" t="s">
        <v>93</v>
      </c>
      <c r="B27" s="67" t="s">
        <v>94</v>
      </c>
      <c r="C27" s="68"/>
      <c r="D27" s="68"/>
      <c r="E27" s="68"/>
      <c r="F27" s="77" t="s">
        <v>95</v>
      </c>
      <c r="G27" s="78"/>
      <c r="H27" s="78"/>
      <c r="I27" s="78"/>
    </row>
    <row r="28" ht="24.95" customHeight="true" spans="1:9">
      <c r="A28" s="69"/>
      <c r="B28" s="70" t="s">
        <v>96</v>
      </c>
      <c r="C28" s="71" t="s">
        <v>97</v>
      </c>
      <c r="D28" s="70" t="s">
        <v>98</v>
      </c>
      <c r="E28" s="71" t="s">
        <v>99</v>
      </c>
      <c r="F28" s="70" t="s">
        <v>100</v>
      </c>
      <c r="G28" s="71" t="s">
        <v>97</v>
      </c>
      <c r="H28" s="70" t="s">
        <v>98</v>
      </c>
      <c r="I28" s="71" t="s">
        <v>99</v>
      </c>
    </row>
    <row r="29" ht="24.95" customHeight="true" spans="1:9">
      <c r="A29" s="72">
        <v>1</v>
      </c>
      <c r="B29" s="73"/>
      <c r="C29" s="73"/>
      <c r="D29" s="73"/>
      <c r="E29" s="79">
        <f t="shared" ref="E29:E40" si="1">B29+C29+D29</f>
        <v>0</v>
      </c>
      <c r="F29" s="73"/>
      <c r="G29" s="73"/>
      <c r="H29" s="73"/>
      <c r="I29" s="79">
        <f>F29+G29+H29</f>
        <v>0</v>
      </c>
    </row>
    <row r="30" ht="24.95" customHeight="true" spans="1:9">
      <c r="A30" s="72">
        <v>2</v>
      </c>
      <c r="B30" s="73"/>
      <c r="C30" s="73"/>
      <c r="D30" s="73"/>
      <c r="E30" s="79">
        <f t="shared" si="1"/>
        <v>0</v>
      </c>
      <c r="F30" s="73"/>
      <c r="G30" s="73"/>
      <c r="H30" s="73"/>
      <c r="I30" s="79">
        <f t="shared" ref="I30:I40" si="2">F30+G30+H30</f>
        <v>0</v>
      </c>
    </row>
    <row r="31" ht="24.95" customHeight="true" spans="1:9">
      <c r="A31" s="72">
        <v>3</v>
      </c>
      <c r="B31" s="73"/>
      <c r="C31" s="73"/>
      <c r="D31" s="73"/>
      <c r="E31" s="79">
        <f t="shared" si="1"/>
        <v>0</v>
      </c>
      <c r="F31" s="73"/>
      <c r="G31" s="73"/>
      <c r="H31" s="73"/>
      <c r="I31" s="79">
        <f t="shared" si="2"/>
        <v>0</v>
      </c>
    </row>
    <row r="32" ht="24.95" customHeight="true" spans="1:9">
      <c r="A32" s="72">
        <v>4</v>
      </c>
      <c r="B32" s="73"/>
      <c r="C32" s="73"/>
      <c r="D32" s="73"/>
      <c r="E32" s="79">
        <f t="shared" si="1"/>
        <v>0</v>
      </c>
      <c r="F32" s="73"/>
      <c r="G32" s="73"/>
      <c r="H32" s="73"/>
      <c r="I32" s="79">
        <f t="shared" si="2"/>
        <v>0</v>
      </c>
    </row>
    <row r="33" ht="24.95" customHeight="true" spans="1:9">
      <c r="A33" s="72">
        <v>5</v>
      </c>
      <c r="B33" s="73"/>
      <c r="C33" s="73"/>
      <c r="D33" s="73"/>
      <c r="E33" s="79">
        <f t="shared" si="1"/>
        <v>0</v>
      </c>
      <c r="F33" s="73"/>
      <c r="G33" s="73"/>
      <c r="H33" s="73"/>
      <c r="I33" s="79">
        <f t="shared" si="2"/>
        <v>0</v>
      </c>
    </row>
    <row r="34" ht="24.95" customHeight="true" spans="1:9">
      <c r="A34" s="72">
        <v>6</v>
      </c>
      <c r="B34" s="73"/>
      <c r="C34" s="73"/>
      <c r="D34" s="73"/>
      <c r="E34" s="79">
        <f t="shared" si="1"/>
        <v>0</v>
      </c>
      <c r="F34" s="73"/>
      <c r="G34" s="73"/>
      <c r="H34" s="73"/>
      <c r="I34" s="79">
        <f t="shared" si="2"/>
        <v>0</v>
      </c>
    </row>
    <row r="35" ht="24.95" customHeight="true" spans="1:9">
      <c r="A35" s="72">
        <v>7</v>
      </c>
      <c r="B35" s="73"/>
      <c r="C35" s="73"/>
      <c r="D35" s="73"/>
      <c r="E35" s="79">
        <f t="shared" si="1"/>
        <v>0</v>
      </c>
      <c r="F35" s="73"/>
      <c r="G35" s="73"/>
      <c r="H35" s="73"/>
      <c r="I35" s="79">
        <f t="shared" si="2"/>
        <v>0</v>
      </c>
    </row>
    <row r="36" ht="24.95" customHeight="true" spans="1:9">
      <c r="A36" s="72">
        <v>8</v>
      </c>
      <c r="B36" s="73"/>
      <c r="C36" s="73"/>
      <c r="D36" s="73"/>
      <c r="E36" s="79">
        <f t="shared" si="1"/>
        <v>0</v>
      </c>
      <c r="F36" s="73"/>
      <c r="G36" s="73"/>
      <c r="H36" s="73"/>
      <c r="I36" s="79">
        <f t="shared" si="2"/>
        <v>0</v>
      </c>
    </row>
    <row r="37" ht="24.95" customHeight="true" spans="1:9">
      <c r="A37" s="72">
        <v>9</v>
      </c>
      <c r="B37" s="73"/>
      <c r="C37" s="73"/>
      <c r="D37" s="73"/>
      <c r="E37" s="79">
        <f t="shared" si="1"/>
        <v>0</v>
      </c>
      <c r="F37" s="73"/>
      <c r="G37" s="73"/>
      <c r="H37" s="73"/>
      <c r="I37" s="79">
        <f t="shared" si="2"/>
        <v>0</v>
      </c>
    </row>
    <row r="38" ht="24.95" customHeight="true" spans="1:9">
      <c r="A38" s="72">
        <v>10</v>
      </c>
      <c r="B38" s="73"/>
      <c r="C38" s="73"/>
      <c r="D38" s="73"/>
      <c r="E38" s="79">
        <f t="shared" si="1"/>
        <v>0</v>
      </c>
      <c r="F38" s="73"/>
      <c r="G38" s="73"/>
      <c r="H38" s="73"/>
      <c r="I38" s="79">
        <f t="shared" si="2"/>
        <v>0</v>
      </c>
    </row>
    <row r="39" ht="24.95" customHeight="true" spans="1:9">
      <c r="A39" s="72">
        <v>11</v>
      </c>
      <c r="B39" s="73"/>
      <c r="C39" s="73"/>
      <c r="D39" s="73"/>
      <c r="E39" s="79">
        <f t="shared" si="1"/>
        <v>0</v>
      </c>
      <c r="F39" s="73"/>
      <c r="G39" s="73"/>
      <c r="H39" s="73"/>
      <c r="I39" s="79">
        <f t="shared" si="2"/>
        <v>0</v>
      </c>
    </row>
    <row r="40" ht="24.95" customHeight="true" spans="1:9">
      <c r="A40" s="72">
        <v>12</v>
      </c>
      <c r="B40" s="73"/>
      <c r="C40" s="73"/>
      <c r="D40" s="73"/>
      <c r="E40" s="79">
        <f t="shared" si="1"/>
        <v>0</v>
      </c>
      <c r="F40" s="73"/>
      <c r="G40" s="73"/>
      <c r="H40" s="73"/>
      <c r="I40" s="79">
        <f t="shared" si="2"/>
        <v>0</v>
      </c>
    </row>
    <row r="41" ht="24.95" customHeight="true" spans="1:9">
      <c r="A41" s="74" t="s">
        <v>101</v>
      </c>
      <c r="B41" s="75">
        <f t="shared" ref="B41:I41" si="3">SUM(B29:B40)</f>
        <v>0</v>
      </c>
      <c r="C41" s="75">
        <f t="shared" si="3"/>
        <v>0</v>
      </c>
      <c r="D41" s="75">
        <f t="shared" si="3"/>
        <v>0</v>
      </c>
      <c r="E41" s="75">
        <f t="shared" si="3"/>
        <v>0</v>
      </c>
      <c r="F41" s="75">
        <f t="shared" si="3"/>
        <v>0</v>
      </c>
      <c r="G41" s="75">
        <f t="shared" si="3"/>
        <v>0</v>
      </c>
      <c r="H41" s="75">
        <f t="shared" si="3"/>
        <v>0</v>
      </c>
      <c r="I41" s="75">
        <f t="shared" si="3"/>
        <v>0</v>
      </c>
    </row>
    <row r="45" s="40" customFormat="true" ht="27" customHeight="true" spans="1:9">
      <c r="A45" s="41" t="s">
        <v>102</v>
      </c>
      <c r="B45" s="41"/>
      <c r="C45" s="41"/>
      <c r="D45" s="41"/>
      <c r="E45" s="41"/>
      <c r="F45" s="41"/>
      <c r="G45" s="41"/>
      <c r="H45" s="41"/>
      <c r="I45" s="41"/>
    </row>
    <row r="46" s="81" customFormat="true" ht="24.95" customHeight="true" spans="1:9">
      <c r="A46" s="66" t="s">
        <v>93</v>
      </c>
      <c r="B46" s="67" t="s">
        <v>94</v>
      </c>
      <c r="C46" s="68"/>
      <c r="D46" s="68"/>
      <c r="E46" s="68"/>
      <c r="F46" s="77" t="s">
        <v>95</v>
      </c>
      <c r="G46" s="78"/>
      <c r="H46" s="78"/>
      <c r="I46" s="78"/>
    </row>
    <row r="47" s="81" customFormat="true" ht="24.95" customHeight="true" spans="1:9">
      <c r="A47" s="69"/>
      <c r="B47" s="70" t="s">
        <v>103</v>
      </c>
      <c r="C47" s="71" t="s">
        <v>104</v>
      </c>
      <c r="D47" s="70" t="s">
        <v>103</v>
      </c>
      <c r="E47" s="71" t="s">
        <v>99</v>
      </c>
      <c r="F47" s="70" t="s">
        <v>103</v>
      </c>
      <c r="G47" s="71" t="s">
        <v>104</v>
      </c>
      <c r="H47" s="70" t="s">
        <v>103</v>
      </c>
      <c r="I47" s="71" t="s">
        <v>99</v>
      </c>
    </row>
    <row r="48" s="81" customFormat="true" ht="24.95" customHeight="true" spans="1:9">
      <c r="A48" s="76">
        <v>1</v>
      </c>
      <c r="B48" s="73"/>
      <c r="C48" s="73"/>
      <c r="D48" s="73"/>
      <c r="E48" s="79">
        <f t="shared" ref="E48:E59" si="4">B48+C48+D48</f>
        <v>0</v>
      </c>
      <c r="F48" s="73"/>
      <c r="G48" s="73"/>
      <c r="H48" s="73"/>
      <c r="I48" s="79">
        <f t="shared" ref="I48:I59" si="5">F48+G48+H48</f>
        <v>0</v>
      </c>
    </row>
    <row r="49" s="81" customFormat="true" ht="24.95" customHeight="true" spans="1:9">
      <c r="A49" s="76">
        <v>2</v>
      </c>
      <c r="B49" s="73"/>
      <c r="C49" s="73"/>
      <c r="D49" s="73"/>
      <c r="E49" s="79">
        <f t="shared" si="4"/>
        <v>0</v>
      </c>
      <c r="F49" s="73"/>
      <c r="G49" s="73"/>
      <c r="H49" s="73"/>
      <c r="I49" s="79">
        <f t="shared" si="5"/>
        <v>0</v>
      </c>
    </row>
    <row r="50" s="81" customFormat="true" ht="24.95" customHeight="true" spans="1:9">
      <c r="A50" s="76">
        <v>3</v>
      </c>
      <c r="B50" s="73"/>
      <c r="C50" s="73"/>
      <c r="D50" s="73"/>
      <c r="E50" s="79">
        <f t="shared" si="4"/>
        <v>0</v>
      </c>
      <c r="F50" s="73"/>
      <c r="G50" s="73"/>
      <c r="H50" s="73"/>
      <c r="I50" s="79">
        <f t="shared" si="5"/>
        <v>0</v>
      </c>
    </row>
    <row r="51" s="81" customFormat="true" ht="24.95" customHeight="true" spans="1:9">
      <c r="A51" s="76">
        <v>4</v>
      </c>
      <c r="B51" s="73"/>
      <c r="C51" s="73"/>
      <c r="D51" s="73"/>
      <c r="E51" s="79">
        <f t="shared" si="4"/>
        <v>0</v>
      </c>
      <c r="F51" s="73"/>
      <c r="G51" s="73"/>
      <c r="H51" s="73"/>
      <c r="I51" s="79">
        <f t="shared" si="5"/>
        <v>0</v>
      </c>
    </row>
    <row r="52" s="81" customFormat="true" ht="24.95" customHeight="true" spans="1:9">
      <c r="A52" s="76">
        <v>5</v>
      </c>
      <c r="B52" s="73"/>
      <c r="C52" s="73"/>
      <c r="D52" s="73"/>
      <c r="E52" s="79">
        <f t="shared" si="4"/>
        <v>0</v>
      </c>
      <c r="F52" s="73"/>
      <c r="G52" s="73"/>
      <c r="H52" s="73"/>
      <c r="I52" s="79">
        <f t="shared" si="5"/>
        <v>0</v>
      </c>
    </row>
    <row r="53" s="81" customFormat="true" ht="24.95" customHeight="true" spans="1:9">
      <c r="A53" s="76">
        <v>6</v>
      </c>
      <c r="B53" s="73"/>
      <c r="C53" s="73"/>
      <c r="D53" s="73"/>
      <c r="E53" s="79">
        <f t="shared" si="4"/>
        <v>0</v>
      </c>
      <c r="F53" s="73"/>
      <c r="G53" s="73"/>
      <c r="H53" s="73"/>
      <c r="I53" s="79">
        <f t="shared" si="5"/>
        <v>0</v>
      </c>
    </row>
    <row r="54" s="81" customFormat="true" ht="24.95" customHeight="true" spans="1:9">
      <c r="A54" s="76">
        <v>7</v>
      </c>
      <c r="B54" s="73"/>
      <c r="C54" s="73"/>
      <c r="D54" s="73"/>
      <c r="E54" s="79">
        <f t="shared" si="4"/>
        <v>0</v>
      </c>
      <c r="F54" s="73"/>
      <c r="G54" s="73"/>
      <c r="H54" s="73"/>
      <c r="I54" s="79">
        <f t="shared" si="5"/>
        <v>0</v>
      </c>
    </row>
    <row r="55" s="81" customFormat="true" ht="24.95" customHeight="true" spans="1:9">
      <c r="A55" s="76">
        <v>8</v>
      </c>
      <c r="B55" s="73"/>
      <c r="C55" s="73"/>
      <c r="D55" s="73"/>
      <c r="E55" s="79">
        <f t="shared" si="4"/>
        <v>0</v>
      </c>
      <c r="F55" s="73"/>
      <c r="G55" s="73"/>
      <c r="H55" s="73"/>
      <c r="I55" s="79">
        <f t="shared" si="5"/>
        <v>0</v>
      </c>
    </row>
    <row r="56" s="81" customFormat="true" ht="24.95" customHeight="true" spans="1:9">
      <c r="A56" s="76">
        <v>9</v>
      </c>
      <c r="B56" s="73"/>
      <c r="C56" s="73"/>
      <c r="D56" s="73"/>
      <c r="E56" s="79">
        <f t="shared" si="4"/>
        <v>0</v>
      </c>
      <c r="F56" s="73"/>
      <c r="G56" s="73"/>
      <c r="H56" s="73"/>
      <c r="I56" s="79">
        <f t="shared" si="5"/>
        <v>0</v>
      </c>
    </row>
    <row r="57" s="81" customFormat="true" ht="24.95" customHeight="true" spans="1:9">
      <c r="A57" s="76">
        <v>10</v>
      </c>
      <c r="B57" s="73"/>
      <c r="C57" s="73"/>
      <c r="D57" s="73"/>
      <c r="E57" s="79">
        <f t="shared" si="4"/>
        <v>0</v>
      </c>
      <c r="F57" s="73"/>
      <c r="G57" s="73"/>
      <c r="H57" s="73"/>
      <c r="I57" s="79">
        <f t="shared" si="5"/>
        <v>0</v>
      </c>
    </row>
    <row r="58" s="81" customFormat="true" ht="24.95" customHeight="true" spans="1:9">
      <c r="A58" s="76">
        <v>11</v>
      </c>
      <c r="B58" s="73"/>
      <c r="C58" s="73"/>
      <c r="D58" s="73"/>
      <c r="E58" s="79">
        <f t="shared" si="4"/>
        <v>0</v>
      </c>
      <c r="F58" s="73"/>
      <c r="G58" s="73"/>
      <c r="H58" s="73"/>
      <c r="I58" s="79">
        <f t="shared" si="5"/>
        <v>0</v>
      </c>
    </row>
    <row r="59" s="81" customFormat="true" ht="24.95" customHeight="true" spans="1:9">
      <c r="A59" s="76">
        <v>12</v>
      </c>
      <c r="B59" s="73"/>
      <c r="C59" s="73"/>
      <c r="D59" s="73"/>
      <c r="E59" s="79">
        <f t="shared" si="4"/>
        <v>0</v>
      </c>
      <c r="F59" s="73"/>
      <c r="G59" s="73"/>
      <c r="H59" s="73"/>
      <c r="I59" s="79">
        <f t="shared" si="5"/>
        <v>0</v>
      </c>
    </row>
    <row r="60" s="81" customFormat="true" ht="24.95" customHeight="true" spans="1:9">
      <c r="A60" s="74" t="s">
        <v>105</v>
      </c>
      <c r="B60" s="75">
        <f t="shared" ref="B60:I60" si="6">SUM(B48:B59)</f>
        <v>0</v>
      </c>
      <c r="C60" s="75">
        <f t="shared" si="6"/>
        <v>0</v>
      </c>
      <c r="D60" s="75">
        <f t="shared" si="6"/>
        <v>0</v>
      </c>
      <c r="E60" s="75">
        <f t="shared" si="6"/>
        <v>0</v>
      </c>
      <c r="F60" s="75">
        <f t="shared" si="6"/>
        <v>0</v>
      </c>
      <c r="G60" s="75">
        <f t="shared" si="6"/>
        <v>0</v>
      </c>
      <c r="H60" s="75">
        <f t="shared" si="6"/>
        <v>0</v>
      </c>
      <c r="I60" s="75">
        <f t="shared" si="6"/>
        <v>0</v>
      </c>
    </row>
  </sheetData>
  <mergeCells count="16">
    <mergeCell ref="A5:I5"/>
    <mergeCell ref="B6:D6"/>
    <mergeCell ref="A24:I24"/>
    <mergeCell ref="A26:I26"/>
    <mergeCell ref="B27:E27"/>
    <mergeCell ref="F27:I27"/>
    <mergeCell ref="A45:I45"/>
    <mergeCell ref="B46:E46"/>
    <mergeCell ref="F46:I46"/>
    <mergeCell ref="A6:A8"/>
    <mergeCell ref="A27:A28"/>
    <mergeCell ref="A46:A47"/>
    <mergeCell ref="G6:G8"/>
    <mergeCell ref="H6:H8"/>
    <mergeCell ref="I6:I9"/>
    <mergeCell ref="E6:F8"/>
  </mergeCells>
  <pageMargins left="0.75" right="0.75" top="1" bottom="1" header="0.5" footer="0.5"/>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zoomScale="90" zoomScaleNormal="90" topLeftCell="A11" workbookViewId="0">
      <selection activeCell="I23" sqref="I23"/>
    </sheetView>
  </sheetViews>
  <sheetFormatPr defaultColWidth="9" defaultRowHeight="13.5"/>
  <cols>
    <col min="1" max="1" width="9.50833333333333" customWidth="true"/>
    <col min="2" max="2" width="16.75" customWidth="true"/>
    <col min="3" max="3" width="13.375" customWidth="true"/>
    <col min="4" max="4" width="13.5083333333333" customWidth="true"/>
    <col min="5" max="5" width="12.75" customWidth="true"/>
    <col min="6" max="6" width="15.625" customWidth="true"/>
    <col min="7" max="7" width="15.25" customWidth="true"/>
    <col min="8" max="8" width="15.5083333333333" customWidth="true"/>
    <col min="9" max="9" width="15.625" customWidth="true"/>
  </cols>
  <sheetData>
    <row r="1" customHeight="true"/>
    <row r="5" ht="21" customHeight="true" spans="1:9">
      <c r="A5" s="41" t="s">
        <v>106</v>
      </c>
      <c r="B5" s="41"/>
      <c r="C5" s="41"/>
      <c r="D5" s="41"/>
      <c r="E5" s="41"/>
      <c r="F5" s="41"/>
      <c r="G5" s="41"/>
      <c r="H5" s="41"/>
      <c r="I5" s="41"/>
    </row>
    <row r="6" spans="1:9">
      <c r="A6" s="47" t="s">
        <v>107</v>
      </c>
      <c r="B6" s="61" t="s">
        <v>75</v>
      </c>
      <c r="C6" s="62"/>
      <c r="D6" s="63"/>
      <c r="E6" s="43" t="s">
        <v>76</v>
      </c>
      <c r="F6" s="43"/>
      <c r="G6" s="42" t="s">
        <v>108</v>
      </c>
      <c r="H6" s="43" t="s">
        <v>78</v>
      </c>
      <c r="I6" s="42" t="s">
        <v>109</v>
      </c>
    </row>
    <row r="7" ht="24" customHeight="true" spans="1:9">
      <c r="A7" s="50"/>
      <c r="B7" s="43" t="s">
        <v>80</v>
      </c>
      <c r="C7" s="43"/>
      <c r="D7" s="43"/>
      <c r="E7" s="43"/>
      <c r="F7" s="43"/>
      <c r="G7" s="43"/>
      <c r="H7" s="43"/>
      <c r="I7" s="43"/>
    </row>
    <row r="8" ht="25.5" spans="1:9">
      <c r="A8" s="64"/>
      <c r="B8" s="42" t="s">
        <v>81</v>
      </c>
      <c r="C8" s="43"/>
      <c r="D8" s="43"/>
      <c r="E8" s="43"/>
      <c r="F8" s="43"/>
      <c r="G8" s="43"/>
      <c r="H8" s="43"/>
      <c r="I8" s="43"/>
    </row>
    <row r="9" ht="25.5" spans="1:9">
      <c r="A9" s="43" t="s">
        <v>82</v>
      </c>
      <c r="B9" s="43" t="s">
        <v>83</v>
      </c>
      <c r="C9" s="42" t="s">
        <v>110</v>
      </c>
      <c r="D9" s="42" t="s">
        <v>111</v>
      </c>
      <c r="E9" s="43" t="s">
        <v>86</v>
      </c>
      <c r="F9" s="42" t="s">
        <v>112</v>
      </c>
      <c r="G9" s="42" t="s">
        <v>113</v>
      </c>
      <c r="H9" s="42" t="s">
        <v>113</v>
      </c>
      <c r="I9" s="43"/>
    </row>
    <row r="10" ht="18" customHeight="true" spans="1:9">
      <c r="A10" s="44">
        <v>1</v>
      </c>
      <c r="B10" s="44"/>
      <c r="C10" s="44"/>
      <c r="D10" s="44"/>
      <c r="E10" s="44"/>
      <c r="F10" s="44"/>
      <c r="G10" s="44"/>
      <c r="H10" s="44"/>
      <c r="I10" s="56">
        <f>C10+D10+G10-H10</f>
        <v>0</v>
      </c>
    </row>
    <row r="11" ht="18" customHeight="true" spans="1:9">
      <c r="A11" s="44">
        <v>2</v>
      </c>
      <c r="B11" s="44"/>
      <c r="C11" s="44"/>
      <c r="D11" s="44"/>
      <c r="E11" s="44"/>
      <c r="F11" s="44"/>
      <c r="G11" s="44"/>
      <c r="H11" s="44"/>
      <c r="I11" s="56">
        <f t="shared" ref="I11:I21" si="0">C11+D11+G11-H11</f>
        <v>0</v>
      </c>
    </row>
    <row r="12" ht="18" customHeight="true" spans="1:9">
      <c r="A12" s="44">
        <v>3</v>
      </c>
      <c r="B12" s="44"/>
      <c r="C12" s="44"/>
      <c r="D12" s="44"/>
      <c r="E12" s="44"/>
      <c r="F12" s="44"/>
      <c r="G12" s="44"/>
      <c r="H12" s="44"/>
      <c r="I12" s="56">
        <f t="shared" si="0"/>
        <v>0</v>
      </c>
    </row>
    <row r="13" ht="18" customHeight="true" spans="1:9">
      <c r="A13" s="44">
        <v>4</v>
      </c>
      <c r="B13" s="44"/>
      <c r="C13" s="44"/>
      <c r="D13" s="44"/>
      <c r="E13" s="44"/>
      <c r="F13" s="44"/>
      <c r="G13" s="44"/>
      <c r="H13" s="44"/>
      <c r="I13" s="56">
        <f t="shared" si="0"/>
        <v>0</v>
      </c>
    </row>
    <row r="14" ht="18" customHeight="true" spans="1:9">
      <c r="A14" s="44">
        <v>5</v>
      </c>
      <c r="B14" s="44"/>
      <c r="C14" s="44"/>
      <c r="D14" s="44"/>
      <c r="E14" s="44"/>
      <c r="F14" s="44"/>
      <c r="G14" s="44"/>
      <c r="H14" s="44"/>
      <c r="I14" s="56">
        <f t="shared" si="0"/>
        <v>0</v>
      </c>
    </row>
    <row r="15" ht="18" customHeight="true" spans="1:9">
      <c r="A15" s="44">
        <v>6</v>
      </c>
      <c r="B15" s="44"/>
      <c r="C15" s="44"/>
      <c r="D15" s="44"/>
      <c r="E15" s="44"/>
      <c r="F15" s="44"/>
      <c r="G15" s="44"/>
      <c r="H15" s="44"/>
      <c r="I15" s="56">
        <f t="shared" si="0"/>
        <v>0</v>
      </c>
    </row>
    <row r="16" ht="18" customHeight="true" spans="1:9">
      <c r="A16" s="44">
        <v>7</v>
      </c>
      <c r="B16" s="44"/>
      <c r="C16" s="44"/>
      <c r="D16" s="44"/>
      <c r="E16" s="44"/>
      <c r="F16" s="44"/>
      <c r="G16" s="44"/>
      <c r="H16" s="44"/>
      <c r="I16" s="56">
        <f t="shared" si="0"/>
        <v>0</v>
      </c>
    </row>
    <row r="17" ht="18" customHeight="true" spans="1:9">
      <c r="A17" s="44">
        <v>8</v>
      </c>
      <c r="B17" s="44"/>
      <c r="C17" s="44"/>
      <c r="D17" s="44"/>
      <c r="E17" s="44"/>
      <c r="F17" s="44"/>
      <c r="G17" s="44"/>
      <c r="H17" s="44"/>
      <c r="I17" s="56">
        <f t="shared" si="0"/>
        <v>0</v>
      </c>
    </row>
    <row r="18" ht="18" customHeight="true" spans="1:9">
      <c r="A18" s="44">
        <v>9</v>
      </c>
      <c r="B18" s="44"/>
      <c r="C18" s="44"/>
      <c r="D18" s="44"/>
      <c r="E18" s="44"/>
      <c r="F18" s="44"/>
      <c r="G18" s="44"/>
      <c r="H18" s="44"/>
      <c r="I18" s="56">
        <f t="shared" si="0"/>
        <v>0</v>
      </c>
    </row>
    <row r="19" ht="18" customHeight="true" spans="1:9">
      <c r="A19" s="44">
        <v>10</v>
      </c>
      <c r="B19" s="44"/>
      <c r="C19" s="44"/>
      <c r="D19" s="44"/>
      <c r="E19" s="44"/>
      <c r="F19" s="44"/>
      <c r="G19" s="44"/>
      <c r="H19" s="44"/>
      <c r="I19" s="56">
        <f t="shared" si="0"/>
        <v>0</v>
      </c>
    </row>
    <row r="20" ht="18" customHeight="true" spans="1:9">
      <c r="A20" s="44">
        <v>11</v>
      </c>
      <c r="B20" s="44"/>
      <c r="C20" s="44"/>
      <c r="D20" s="44"/>
      <c r="E20" s="44"/>
      <c r="F20" s="44"/>
      <c r="G20" s="44"/>
      <c r="H20" s="44"/>
      <c r="I20" s="56">
        <f t="shared" si="0"/>
        <v>0</v>
      </c>
    </row>
    <row r="21" ht="18" customHeight="true" spans="1:9">
      <c r="A21" s="44">
        <v>12</v>
      </c>
      <c r="B21" s="44"/>
      <c r="C21" s="44"/>
      <c r="D21" s="44"/>
      <c r="E21" s="44"/>
      <c r="F21" s="44"/>
      <c r="G21" s="44"/>
      <c r="H21" s="44"/>
      <c r="I21" s="56">
        <f t="shared" si="0"/>
        <v>0</v>
      </c>
    </row>
    <row r="22" ht="18" customHeight="true" spans="1:9">
      <c r="A22" s="53" t="s">
        <v>89</v>
      </c>
      <c r="B22" s="53" t="s">
        <v>90</v>
      </c>
      <c r="C22" s="54">
        <f t="shared" ref="C22:I22" si="1">SUM(C10:C21)</f>
        <v>0</v>
      </c>
      <c r="D22" s="54">
        <f t="shared" si="1"/>
        <v>0</v>
      </c>
      <c r="E22" s="53" t="s">
        <v>90</v>
      </c>
      <c r="F22" s="54">
        <f t="shared" si="1"/>
        <v>0</v>
      </c>
      <c r="G22" s="54">
        <f t="shared" si="1"/>
        <v>0</v>
      </c>
      <c r="H22" s="54">
        <f t="shared" si="1"/>
        <v>0</v>
      </c>
      <c r="I22" s="57">
        <f t="shared" si="1"/>
        <v>0</v>
      </c>
    </row>
    <row r="24" ht="27" customHeight="true" spans="1:9">
      <c r="A24" s="55" t="s">
        <v>114</v>
      </c>
      <c r="B24" s="55"/>
      <c r="C24" s="55"/>
      <c r="D24" s="55"/>
      <c r="E24" s="55"/>
      <c r="F24" s="55"/>
      <c r="G24" s="55"/>
      <c r="H24" s="55"/>
      <c r="I24" s="55"/>
    </row>
    <row r="26" ht="27.95" customHeight="true" spans="1:9">
      <c r="A26" s="65" t="s">
        <v>115</v>
      </c>
      <c r="B26" s="65"/>
      <c r="C26" s="65"/>
      <c r="D26" s="65"/>
      <c r="E26" s="65"/>
      <c r="F26" s="65"/>
      <c r="G26" s="65"/>
      <c r="H26" s="65"/>
      <c r="I26" s="65"/>
    </row>
    <row r="27" spans="1:9">
      <c r="A27" s="66" t="s">
        <v>93</v>
      </c>
      <c r="B27" s="67" t="s">
        <v>94</v>
      </c>
      <c r="C27" s="68"/>
      <c r="D27" s="68"/>
      <c r="E27" s="68"/>
      <c r="F27" s="77" t="s">
        <v>95</v>
      </c>
      <c r="G27" s="78"/>
      <c r="H27" s="78"/>
      <c r="I27" s="78"/>
    </row>
    <row r="28" ht="25.5" spans="1:9">
      <c r="A28" s="69"/>
      <c r="B28" s="70" t="s">
        <v>116</v>
      </c>
      <c r="C28" s="71" t="s">
        <v>117</v>
      </c>
      <c r="D28" s="70" t="s">
        <v>118</v>
      </c>
      <c r="E28" s="71" t="s">
        <v>99</v>
      </c>
      <c r="F28" s="70" t="s">
        <v>119</v>
      </c>
      <c r="G28" s="71" t="s">
        <v>117</v>
      </c>
      <c r="H28" s="70" t="s">
        <v>118</v>
      </c>
      <c r="I28" s="71" t="s">
        <v>120</v>
      </c>
    </row>
    <row r="29" spans="1:9">
      <c r="A29" s="72">
        <v>1</v>
      </c>
      <c r="B29" s="73"/>
      <c r="C29" s="73"/>
      <c r="D29" s="73"/>
      <c r="E29" s="79">
        <f>B29+C29+D29</f>
        <v>0</v>
      </c>
      <c r="F29" s="73"/>
      <c r="G29" s="73"/>
      <c r="H29" s="73"/>
      <c r="I29" s="79">
        <f t="shared" ref="I29:I40" si="2">F29+G29+H29</f>
        <v>0</v>
      </c>
    </row>
    <row r="30" spans="1:9">
      <c r="A30" s="72">
        <v>2</v>
      </c>
      <c r="B30" s="73"/>
      <c r="C30" s="73"/>
      <c r="D30" s="73"/>
      <c r="E30" s="79">
        <f t="shared" ref="E29:E40" si="3">B30+C30+D30</f>
        <v>0</v>
      </c>
      <c r="F30" s="73"/>
      <c r="G30" s="73"/>
      <c r="H30" s="73"/>
      <c r="I30" s="79">
        <f t="shared" si="2"/>
        <v>0</v>
      </c>
    </row>
    <row r="31" spans="1:9">
      <c r="A31" s="72">
        <v>3</v>
      </c>
      <c r="B31" s="73"/>
      <c r="C31" s="73"/>
      <c r="D31" s="73"/>
      <c r="E31" s="79">
        <f t="shared" si="3"/>
        <v>0</v>
      </c>
      <c r="F31" s="73"/>
      <c r="G31" s="73"/>
      <c r="H31" s="73"/>
      <c r="I31" s="79">
        <f t="shared" si="2"/>
        <v>0</v>
      </c>
    </row>
    <row r="32" spans="1:9">
      <c r="A32" s="72">
        <v>4</v>
      </c>
      <c r="B32" s="73"/>
      <c r="C32" s="73"/>
      <c r="D32" s="73"/>
      <c r="E32" s="79">
        <f t="shared" si="3"/>
        <v>0</v>
      </c>
      <c r="F32" s="73"/>
      <c r="G32" s="73"/>
      <c r="H32" s="73"/>
      <c r="I32" s="79">
        <f t="shared" si="2"/>
        <v>0</v>
      </c>
    </row>
    <row r="33" spans="1:9">
      <c r="A33" s="72">
        <v>5</v>
      </c>
      <c r="B33" s="73"/>
      <c r="C33" s="73"/>
      <c r="D33" s="73"/>
      <c r="E33" s="79">
        <f t="shared" si="3"/>
        <v>0</v>
      </c>
      <c r="F33" s="73"/>
      <c r="G33" s="73"/>
      <c r="H33" s="73"/>
      <c r="I33" s="79">
        <f t="shared" si="2"/>
        <v>0</v>
      </c>
    </row>
    <row r="34" spans="1:9">
      <c r="A34" s="72">
        <v>6</v>
      </c>
      <c r="B34" s="73"/>
      <c r="C34" s="73"/>
      <c r="D34" s="73"/>
      <c r="E34" s="79">
        <f t="shared" si="3"/>
        <v>0</v>
      </c>
      <c r="F34" s="73"/>
      <c r="G34" s="73"/>
      <c r="H34" s="73"/>
      <c r="I34" s="79">
        <f t="shared" si="2"/>
        <v>0</v>
      </c>
    </row>
    <row r="35" spans="1:9">
      <c r="A35" s="72">
        <v>7</v>
      </c>
      <c r="B35" s="73"/>
      <c r="C35" s="73"/>
      <c r="D35" s="73"/>
      <c r="E35" s="79">
        <f t="shared" si="3"/>
        <v>0</v>
      </c>
      <c r="F35" s="73"/>
      <c r="G35" s="73"/>
      <c r="H35" s="73"/>
      <c r="I35" s="79">
        <f t="shared" si="2"/>
        <v>0</v>
      </c>
    </row>
    <row r="36" spans="1:9">
      <c r="A36" s="72">
        <v>8</v>
      </c>
      <c r="B36" s="73"/>
      <c r="C36" s="73"/>
      <c r="D36" s="73"/>
      <c r="E36" s="79">
        <f t="shared" si="3"/>
        <v>0</v>
      </c>
      <c r="F36" s="73"/>
      <c r="G36" s="73"/>
      <c r="H36" s="73"/>
      <c r="I36" s="79">
        <f t="shared" si="2"/>
        <v>0</v>
      </c>
    </row>
    <row r="37" spans="1:9">
      <c r="A37" s="72">
        <v>9</v>
      </c>
      <c r="B37" s="73"/>
      <c r="C37" s="73"/>
      <c r="D37" s="73"/>
      <c r="E37" s="79">
        <f t="shared" si="3"/>
        <v>0</v>
      </c>
      <c r="F37" s="73"/>
      <c r="G37" s="73"/>
      <c r="H37" s="73"/>
      <c r="I37" s="79">
        <f t="shared" si="2"/>
        <v>0</v>
      </c>
    </row>
    <row r="38" spans="1:9">
      <c r="A38" s="72">
        <v>10</v>
      </c>
      <c r="B38" s="73"/>
      <c r="C38" s="73"/>
      <c r="D38" s="73"/>
      <c r="E38" s="79">
        <f t="shared" si="3"/>
        <v>0</v>
      </c>
      <c r="F38" s="73"/>
      <c r="G38" s="73"/>
      <c r="H38" s="73"/>
      <c r="I38" s="79">
        <f t="shared" si="2"/>
        <v>0</v>
      </c>
    </row>
    <row r="39" spans="1:9">
      <c r="A39" s="72">
        <v>11</v>
      </c>
      <c r="B39" s="73"/>
      <c r="C39" s="73"/>
      <c r="D39" s="73"/>
      <c r="E39" s="79">
        <f t="shared" si="3"/>
        <v>0</v>
      </c>
      <c r="F39" s="73"/>
      <c r="G39" s="73"/>
      <c r="H39" s="73"/>
      <c r="I39" s="79">
        <f t="shared" si="2"/>
        <v>0</v>
      </c>
    </row>
    <row r="40" spans="1:9">
      <c r="A40" s="72">
        <v>12</v>
      </c>
      <c r="B40" s="73"/>
      <c r="C40" s="73"/>
      <c r="D40" s="73"/>
      <c r="E40" s="79">
        <f t="shared" si="3"/>
        <v>0</v>
      </c>
      <c r="F40" s="73"/>
      <c r="G40" s="73"/>
      <c r="H40" s="73"/>
      <c r="I40" s="79">
        <f t="shared" si="2"/>
        <v>0</v>
      </c>
    </row>
    <row r="41" spans="1:9">
      <c r="A41" s="74" t="s">
        <v>101</v>
      </c>
      <c r="B41" s="75">
        <f t="shared" ref="B41:I41" si="4">SUM(B29:B40)</f>
        <v>0</v>
      </c>
      <c r="C41" s="75">
        <f t="shared" si="4"/>
        <v>0</v>
      </c>
      <c r="D41" s="75">
        <f t="shared" si="4"/>
        <v>0</v>
      </c>
      <c r="E41" s="75">
        <f t="shared" si="4"/>
        <v>0</v>
      </c>
      <c r="F41" s="75">
        <f t="shared" si="4"/>
        <v>0</v>
      </c>
      <c r="G41" s="75">
        <f t="shared" si="4"/>
        <v>0</v>
      </c>
      <c r="H41" s="75">
        <f t="shared" si="4"/>
        <v>0</v>
      </c>
      <c r="I41" s="75">
        <f t="shared" si="4"/>
        <v>0</v>
      </c>
    </row>
    <row r="45" ht="15.75" spans="1:9">
      <c r="A45" s="41" t="s">
        <v>121</v>
      </c>
      <c r="B45" s="41"/>
      <c r="C45" s="41"/>
      <c r="D45" s="41"/>
      <c r="E45" s="41"/>
      <c r="F45" s="41"/>
      <c r="G45" s="41"/>
      <c r="H45" s="41"/>
      <c r="I45" s="41"/>
    </row>
    <row r="46" spans="1:9">
      <c r="A46" s="66" t="s">
        <v>93</v>
      </c>
      <c r="B46" s="67" t="s">
        <v>94</v>
      </c>
      <c r="C46" s="68"/>
      <c r="D46" s="68"/>
      <c r="E46" s="68"/>
      <c r="F46" s="77" t="s">
        <v>95</v>
      </c>
      <c r="G46" s="78"/>
      <c r="H46" s="78"/>
      <c r="I46" s="78"/>
    </row>
    <row r="47" ht="25.5" spans="1:9">
      <c r="A47" s="69"/>
      <c r="B47" s="70" t="s">
        <v>122</v>
      </c>
      <c r="C47" s="71" t="s">
        <v>123</v>
      </c>
      <c r="D47" s="70" t="s">
        <v>122</v>
      </c>
      <c r="E47" s="71" t="s">
        <v>99</v>
      </c>
      <c r="F47" s="70" t="s">
        <v>122</v>
      </c>
      <c r="G47" s="71" t="s">
        <v>123</v>
      </c>
      <c r="H47" s="70" t="s">
        <v>122</v>
      </c>
      <c r="I47" s="71" t="s">
        <v>120</v>
      </c>
    </row>
    <row r="48" spans="1:9">
      <c r="A48" s="76">
        <v>1</v>
      </c>
      <c r="B48" s="73"/>
      <c r="C48" s="73"/>
      <c r="D48" s="73"/>
      <c r="E48" s="79">
        <f t="shared" ref="E48:E59" si="5">B48+C48+D48</f>
        <v>0</v>
      </c>
      <c r="F48" s="73"/>
      <c r="G48" s="73"/>
      <c r="H48" s="73"/>
      <c r="I48" s="79">
        <f t="shared" ref="I48:I59" si="6">F48+G48+H48</f>
        <v>0</v>
      </c>
    </row>
    <row r="49" spans="1:9">
      <c r="A49" s="76">
        <v>2</v>
      </c>
      <c r="B49" s="73"/>
      <c r="C49" s="73"/>
      <c r="D49" s="73"/>
      <c r="E49" s="79">
        <f t="shared" si="5"/>
        <v>0</v>
      </c>
      <c r="F49" s="73"/>
      <c r="G49" s="73"/>
      <c r="H49" s="73"/>
      <c r="I49" s="79">
        <f t="shared" si="6"/>
        <v>0</v>
      </c>
    </row>
    <row r="50" spans="1:9">
      <c r="A50" s="76">
        <v>3</v>
      </c>
      <c r="B50" s="73"/>
      <c r="C50" s="73"/>
      <c r="D50" s="73"/>
      <c r="E50" s="79">
        <f t="shared" si="5"/>
        <v>0</v>
      </c>
      <c r="F50" s="73"/>
      <c r="G50" s="73"/>
      <c r="H50" s="73"/>
      <c r="I50" s="79">
        <f t="shared" si="6"/>
        <v>0</v>
      </c>
    </row>
    <row r="51" spans="1:9">
      <c r="A51" s="76">
        <v>4</v>
      </c>
      <c r="B51" s="73"/>
      <c r="C51" s="73"/>
      <c r="D51" s="73"/>
      <c r="E51" s="79">
        <f t="shared" si="5"/>
        <v>0</v>
      </c>
      <c r="F51" s="73"/>
      <c r="G51" s="73"/>
      <c r="H51" s="73"/>
      <c r="I51" s="79">
        <f t="shared" si="6"/>
        <v>0</v>
      </c>
    </row>
    <row r="52" spans="1:9">
      <c r="A52" s="76">
        <v>5</v>
      </c>
      <c r="B52" s="73"/>
      <c r="C52" s="73"/>
      <c r="D52" s="73"/>
      <c r="E52" s="79">
        <f t="shared" si="5"/>
        <v>0</v>
      </c>
      <c r="F52" s="73"/>
      <c r="G52" s="73"/>
      <c r="H52" s="73"/>
      <c r="I52" s="79">
        <f t="shared" si="6"/>
        <v>0</v>
      </c>
    </row>
    <row r="53" spans="1:9">
      <c r="A53" s="76">
        <v>6</v>
      </c>
      <c r="B53" s="73"/>
      <c r="C53" s="73"/>
      <c r="D53" s="73"/>
      <c r="E53" s="79">
        <f t="shared" si="5"/>
        <v>0</v>
      </c>
      <c r="F53" s="73"/>
      <c r="G53" s="73"/>
      <c r="H53" s="73"/>
      <c r="I53" s="79">
        <f t="shared" si="6"/>
        <v>0</v>
      </c>
    </row>
    <row r="54" spans="1:9">
      <c r="A54" s="76">
        <v>7</v>
      </c>
      <c r="B54" s="73"/>
      <c r="C54" s="73"/>
      <c r="D54" s="73"/>
      <c r="E54" s="79">
        <f t="shared" si="5"/>
        <v>0</v>
      </c>
      <c r="F54" s="73"/>
      <c r="G54" s="73"/>
      <c r="H54" s="73"/>
      <c r="I54" s="79">
        <f t="shared" si="6"/>
        <v>0</v>
      </c>
    </row>
    <row r="55" spans="1:9">
      <c r="A55" s="76">
        <v>8</v>
      </c>
      <c r="B55" s="73"/>
      <c r="C55" s="73"/>
      <c r="D55" s="73"/>
      <c r="E55" s="79">
        <f t="shared" si="5"/>
        <v>0</v>
      </c>
      <c r="F55" s="73"/>
      <c r="G55" s="73"/>
      <c r="H55" s="73"/>
      <c r="I55" s="79">
        <f t="shared" si="6"/>
        <v>0</v>
      </c>
    </row>
    <row r="56" spans="1:9">
      <c r="A56" s="76">
        <v>9</v>
      </c>
      <c r="B56" s="73"/>
      <c r="C56" s="73"/>
      <c r="D56" s="73"/>
      <c r="E56" s="79">
        <f t="shared" si="5"/>
        <v>0</v>
      </c>
      <c r="F56" s="73"/>
      <c r="G56" s="73"/>
      <c r="H56" s="73"/>
      <c r="I56" s="79">
        <f t="shared" si="6"/>
        <v>0</v>
      </c>
    </row>
    <row r="57" spans="1:9">
      <c r="A57" s="76">
        <v>10</v>
      </c>
      <c r="B57" s="73"/>
      <c r="C57" s="73"/>
      <c r="D57" s="73"/>
      <c r="E57" s="79">
        <f t="shared" si="5"/>
        <v>0</v>
      </c>
      <c r="F57" s="73"/>
      <c r="G57" s="73"/>
      <c r="H57" s="73"/>
      <c r="I57" s="79">
        <f t="shared" si="6"/>
        <v>0</v>
      </c>
    </row>
    <row r="58" spans="1:9">
      <c r="A58" s="76">
        <v>11</v>
      </c>
      <c r="B58" s="73"/>
      <c r="C58" s="73"/>
      <c r="D58" s="73"/>
      <c r="E58" s="79">
        <f t="shared" si="5"/>
        <v>0</v>
      </c>
      <c r="F58" s="73"/>
      <c r="G58" s="73"/>
      <c r="H58" s="73"/>
      <c r="I58" s="79">
        <f t="shared" si="6"/>
        <v>0</v>
      </c>
    </row>
    <row r="59" spans="1:9">
      <c r="A59" s="76">
        <v>12</v>
      </c>
      <c r="B59" s="73"/>
      <c r="C59" s="73"/>
      <c r="D59" s="73"/>
      <c r="E59" s="79">
        <f t="shared" si="5"/>
        <v>0</v>
      </c>
      <c r="F59" s="73"/>
      <c r="G59" s="73"/>
      <c r="H59" s="73"/>
      <c r="I59" s="79">
        <f t="shared" si="6"/>
        <v>0</v>
      </c>
    </row>
    <row r="60" spans="1:9">
      <c r="A60" s="74" t="s">
        <v>105</v>
      </c>
      <c r="B60" s="75">
        <f t="shared" ref="B60:I60" si="7">SUM(B48:B59)</f>
        <v>0</v>
      </c>
      <c r="C60" s="75">
        <f t="shared" si="7"/>
        <v>0</v>
      </c>
      <c r="D60" s="75">
        <f t="shared" si="7"/>
        <v>0</v>
      </c>
      <c r="E60" s="75">
        <f t="shared" si="7"/>
        <v>0</v>
      </c>
      <c r="F60" s="75">
        <f t="shared" si="7"/>
        <v>0</v>
      </c>
      <c r="G60" s="75">
        <f t="shared" si="7"/>
        <v>0</v>
      </c>
      <c r="H60" s="75">
        <f t="shared" si="7"/>
        <v>0</v>
      </c>
      <c r="I60" s="75">
        <f t="shared" si="7"/>
        <v>0</v>
      </c>
    </row>
  </sheetData>
  <mergeCells count="16">
    <mergeCell ref="A5:I5"/>
    <mergeCell ref="B6:D6"/>
    <mergeCell ref="A24:I24"/>
    <mergeCell ref="A26:I26"/>
    <mergeCell ref="B27:E27"/>
    <mergeCell ref="F27:I27"/>
    <mergeCell ref="A45:I45"/>
    <mergeCell ref="B46:E46"/>
    <mergeCell ref="F46:I46"/>
    <mergeCell ref="A6:A8"/>
    <mergeCell ref="A27:A28"/>
    <mergeCell ref="A46:A47"/>
    <mergeCell ref="G6:G8"/>
    <mergeCell ref="H6:H8"/>
    <mergeCell ref="I6:I9"/>
    <mergeCell ref="E6:F8"/>
  </mergeCells>
  <pageMargins left="0.75" right="0.75" top="1" bottom="1" header="0.5" footer="0.5"/>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4"/>
  <sheetViews>
    <sheetView zoomScale="85" zoomScaleNormal="85" workbookViewId="0">
      <selection activeCell="H9" sqref="H9"/>
    </sheetView>
  </sheetViews>
  <sheetFormatPr defaultColWidth="9" defaultRowHeight="13.5"/>
  <cols>
    <col min="1" max="1" width="6" customWidth="true"/>
    <col min="2" max="2" width="9.50833333333333" customWidth="true"/>
    <col min="3" max="3" width="14.375" customWidth="true"/>
    <col min="4" max="4" width="13.375" customWidth="true"/>
    <col min="5" max="5" width="12.75" customWidth="true"/>
    <col min="6" max="6" width="14.875" customWidth="true"/>
    <col min="7" max="7" width="15.5083333333333" customWidth="true"/>
    <col min="8" max="8" width="15.625" customWidth="true"/>
    <col min="10" max="10" width="12.125" customWidth="true"/>
  </cols>
  <sheetData>
    <row r="1" customHeight="true"/>
    <row r="5" ht="21" customHeight="true" spans="2:10">
      <c r="B5" s="41" t="s">
        <v>124</v>
      </c>
      <c r="C5" s="41"/>
      <c r="D5" s="41"/>
      <c r="E5" s="41"/>
      <c r="F5" s="41"/>
      <c r="G5" s="41"/>
      <c r="H5" s="41"/>
      <c r="I5" s="41"/>
      <c r="J5" s="41"/>
    </row>
    <row r="6" ht="20.1" customHeight="true" spans="2:10">
      <c r="B6" s="47" t="s">
        <v>125</v>
      </c>
      <c r="C6" s="48" t="s">
        <v>75</v>
      </c>
      <c r="D6" s="49"/>
      <c r="E6" s="43" t="s">
        <v>76</v>
      </c>
      <c r="F6" s="43"/>
      <c r="G6" s="43" t="s">
        <v>78</v>
      </c>
      <c r="H6" s="42" t="s">
        <v>126</v>
      </c>
      <c r="I6" s="42" t="s">
        <v>127</v>
      </c>
      <c r="J6" s="42" t="s">
        <v>128</v>
      </c>
    </row>
    <row r="7" ht="27" customHeight="true" spans="2:10">
      <c r="B7" s="50"/>
      <c r="C7" s="51"/>
      <c r="D7" s="52"/>
      <c r="E7" s="43"/>
      <c r="F7" s="43"/>
      <c r="G7" s="43"/>
      <c r="H7" s="43"/>
      <c r="I7" s="43"/>
      <c r="J7" s="43"/>
    </row>
    <row r="8" ht="18" customHeight="true" spans="2:10">
      <c r="B8" s="43" t="s">
        <v>82</v>
      </c>
      <c r="C8" s="42" t="s">
        <v>129</v>
      </c>
      <c r="D8" s="42" t="s">
        <v>130</v>
      </c>
      <c r="E8" s="43" t="s">
        <v>86</v>
      </c>
      <c r="F8" s="42" t="s">
        <v>131</v>
      </c>
      <c r="G8" s="42" t="s">
        <v>132</v>
      </c>
      <c r="H8" s="43"/>
      <c r="I8" s="43"/>
      <c r="J8" s="43"/>
    </row>
    <row r="9" ht="18" customHeight="true" spans="2:10">
      <c r="B9" s="44">
        <v>1</v>
      </c>
      <c r="C9" s="44"/>
      <c r="D9" s="44"/>
      <c r="E9" s="44"/>
      <c r="F9" s="44"/>
      <c r="G9" s="44"/>
      <c r="H9" s="56">
        <f>D9-G9</f>
        <v>0</v>
      </c>
      <c r="I9" s="58">
        <v>0.775</v>
      </c>
      <c r="J9" s="59">
        <f>H9*I9/1000</f>
        <v>0</v>
      </c>
    </row>
    <row r="10" ht="18" customHeight="true" spans="2:10">
      <c r="B10" s="44">
        <v>2</v>
      </c>
      <c r="C10" s="44"/>
      <c r="D10" s="44"/>
      <c r="E10" s="44"/>
      <c r="F10" s="44"/>
      <c r="G10" s="44"/>
      <c r="H10" s="56">
        <f t="shared" ref="H10:H20" si="0">D10-G10</f>
        <v>0</v>
      </c>
      <c r="I10" s="58"/>
      <c r="J10" s="59">
        <f>H10*I9/1000</f>
        <v>0</v>
      </c>
    </row>
    <row r="11" ht="18" customHeight="true" spans="2:10">
      <c r="B11" s="44">
        <v>3</v>
      </c>
      <c r="C11" s="44"/>
      <c r="D11" s="44"/>
      <c r="E11" s="44"/>
      <c r="F11" s="44"/>
      <c r="G11" s="44"/>
      <c r="H11" s="56">
        <f t="shared" si="0"/>
        <v>0</v>
      </c>
      <c r="I11" s="58"/>
      <c r="J11" s="59">
        <f>H11*I9/1000</f>
        <v>0</v>
      </c>
    </row>
    <row r="12" ht="18" customHeight="true" spans="2:10">
      <c r="B12" s="44">
        <v>4</v>
      </c>
      <c r="C12" s="44"/>
      <c r="D12" s="44"/>
      <c r="E12" s="44"/>
      <c r="F12" s="44"/>
      <c r="G12" s="44"/>
      <c r="H12" s="56">
        <f t="shared" si="0"/>
        <v>0</v>
      </c>
      <c r="I12" s="58"/>
      <c r="J12" s="59">
        <f>H12*I9/1000</f>
        <v>0</v>
      </c>
    </row>
    <row r="13" ht="18" customHeight="true" spans="2:10">
      <c r="B13" s="44">
        <v>5</v>
      </c>
      <c r="C13" s="44"/>
      <c r="D13" s="44"/>
      <c r="E13" s="44"/>
      <c r="F13" s="44"/>
      <c r="G13" s="44"/>
      <c r="H13" s="56">
        <f t="shared" si="0"/>
        <v>0</v>
      </c>
      <c r="I13" s="58"/>
      <c r="J13" s="59">
        <f>H13*I9/1000</f>
        <v>0</v>
      </c>
    </row>
    <row r="14" ht="18" customHeight="true" spans="2:10">
      <c r="B14" s="44">
        <v>6</v>
      </c>
      <c r="C14" s="44"/>
      <c r="D14" s="44"/>
      <c r="E14" s="44"/>
      <c r="F14" s="44"/>
      <c r="G14" s="44"/>
      <c r="H14" s="56">
        <f t="shared" si="0"/>
        <v>0</v>
      </c>
      <c r="I14" s="58"/>
      <c r="J14" s="59">
        <f>H14*I9/1000</f>
        <v>0</v>
      </c>
    </row>
    <row r="15" ht="18" customHeight="true" spans="2:10">
      <c r="B15" s="44">
        <v>7</v>
      </c>
      <c r="C15" s="44"/>
      <c r="D15" s="44"/>
      <c r="E15" s="44"/>
      <c r="F15" s="44"/>
      <c r="G15" s="44"/>
      <c r="H15" s="56">
        <f t="shared" si="0"/>
        <v>0</v>
      </c>
      <c r="I15" s="58"/>
      <c r="J15" s="59">
        <f>H15*I9/1000</f>
        <v>0</v>
      </c>
    </row>
    <row r="16" ht="18" customHeight="true" spans="2:10">
      <c r="B16" s="44">
        <v>8</v>
      </c>
      <c r="C16" s="44"/>
      <c r="D16" s="44"/>
      <c r="E16" s="44"/>
      <c r="F16" s="44"/>
      <c r="G16" s="44"/>
      <c r="H16" s="56">
        <f t="shared" si="0"/>
        <v>0</v>
      </c>
      <c r="I16" s="58"/>
      <c r="J16" s="59">
        <f>H16*I9/1000</f>
        <v>0</v>
      </c>
    </row>
    <row r="17" ht="18" customHeight="true" spans="2:10">
      <c r="B17" s="44">
        <v>9</v>
      </c>
      <c r="C17" s="44"/>
      <c r="D17" s="44"/>
      <c r="E17" s="44"/>
      <c r="F17" s="44"/>
      <c r="G17" s="44"/>
      <c r="H17" s="56">
        <f t="shared" si="0"/>
        <v>0</v>
      </c>
      <c r="I17" s="58"/>
      <c r="J17" s="59">
        <f>H17*I9/1000</f>
        <v>0</v>
      </c>
    </row>
    <row r="18" ht="18" customHeight="true" spans="2:10">
      <c r="B18" s="44">
        <v>10</v>
      </c>
      <c r="C18" s="44"/>
      <c r="D18" s="44"/>
      <c r="E18" s="44"/>
      <c r="F18" s="44"/>
      <c r="G18" s="44"/>
      <c r="H18" s="56">
        <f t="shared" si="0"/>
        <v>0</v>
      </c>
      <c r="I18" s="58"/>
      <c r="J18" s="59">
        <f>H18*I9/1000</f>
        <v>0</v>
      </c>
    </row>
    <row r="19" ht="18" customHeight="true" spans="2:10">
      <c r="B19" s="44">
        <v>11</v>
      </c>
      <c r="C19" s="44"/>
      <c r="D19" s="44"/>
      <c r="E19" s="44"/>
      <c r="F19" s="44"/>
      <c r="G19" s="44"/>
      <c r="H19" s="56">
        <f t="shared" si="0"/>
        <v>0</v>
      </c>
      <c r="I19" s="58"/>
      <c r="J19" s="59">
        <f>H19*I9/1000</f>
        <v>0</v>
      </c>
    </row>
    <row r="20" ht="18" customHeight="true" spans="2:10">
      <c r="B20" s="44">
        <v>12</v>
      </c>
      <c r="C20" s="44"/>
      <c r="D20" s="44"/>
      <c r="E20" s="44"/>
      <c r="F20" s="44"/>
      <c r="G20" s="44"/>
      <c r="H20" s="56">
        <f t="shared" si="0"/>
        <v>0</v>
      </c>
      <c r="I20" s="58"/>
      <c r="J20" s="59">
        <f>H20*I9/1000</f>
        <v>0</v>
      </c>
    </row>
    <row r="21" ht="18" customHeight="true" spans="2:10">
      <c r="B21" s="53" t="s">
        <v>89</v>
      </c>
      <c r="C21" s="53" t="s">
        <v>90</v>
      </c>
      <c r="D21" s="54">
        <f>SUM(D9:D20)</f>
        <v>0</v>
      </c>
      <c r="E21" s="53" t="s">
        <v>90</v>
      </c>
      <c r="F21" s="54">
        <f>SUM(F9:F20)</f>
        <v>0</v>
      </c>
      <c r="G21" s="54">
        <f>SUM(G9:G20)</f>
        <v>0</v>
      </c>
      <c r="H21" s="57">
        <f>SUM(H9:H20)</f>
        <v>0</v>
      </c>
      <c r="I21" s="58"/>
      <c r="J21" s="57">
        <f>H21*I9/1000</f>
        <v>0</v>
      </c>
    </row>
    <row r="24" ht="27" customHeight="true" spans="2:10">
      <c r="B24" s="55" t="s">
        <v>133</v>
      </c>
      <c r="C24" s="55"/>
      <c r="D24" s="55"/>
      <c r="E24" s="55"/>
      <c r="F24" s="55"/>
      <c r="G24" s="55"/>
      <c r="H24" s="55"/>
      <c r="I24" s="55"/>
      <c r="J24" s="55"/>
    </row>
  </sheetData>
  <mergeCells count="10">
    <mergeCell ref="B5:J5"/>
    <mergeCell ref="B24:J24"/>
    <mergeCell ref="B6:B7"/>
    <mergeCell ref="G6:G7"/>
    <mergeCell ref="H6:H8"/>
    <mergeCell ref="I6:I8"/>
    <mergeCell ref="I9:I21"/>
    <mergeCell ref="J6:J8"/>
    <mergeCell ref="C6:D7"/>
    <mergeCell ref="E6:F7"/>
  </mergeCells>
  <pageMargins left="0.75" right="0.75" top="1" bottom="1" header="0.5" footer="0.5"/>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24"/>
  <sheetViews>
    <sheetView topLeftCell="A6" workbookViewId="0">
      <selection activeCell="L27" sqref="L27"/>
    </sheetView>
  </sheetViews>
  <sheetFormatPr defaultColWidth="9" defaultRowHeight="13.5"/>
  <cols>
    <col min="1" max="1" width="6" customWidth="true"/>
    <col min="2" max="2" width="9.50833333333333" customWidth="true"/>
    <col min="3" max="3" width="14.375" customWidth="true"/>
    <col min="4" max="4" width="13.375" customWidth="true"/>
    <col min="5" max="5" width="12.75" customWidth="true"/>
    <col min="6" max="6" width="14.875" customWidth="true"/>
    <col min="7" max="7" width="15.5083333333333" customWidth="true"/>
    <col min="8" max="8" width="15.625" customWidth="true"/>
    <col min="10" max="10" width="12.125" customWidth="true"/>
  </cols>
  <sheetData>
    <row r="1" customHeight="true"/>
    <row r="5" ht="21" customHeight="true" spans="2:10">
      <c r="B5" s="41" t="s">
        <v>134</v>
      </c>
      <c r="C5" s="41"/>
      <c r="D5" s="41"/>
      <c r="E5" s="41"/>
      <c r="F5" s="41"/>
      <c r="G5" s="41"/>
      <c r="H5" s="41"/>
      <c r="I5" s="41"/>
      <c r="J5" s="41"/>
    </row>
    <row r="6" ht="20.1" customHeight="true" spans="2:10">
      <c r="B6" s="47" t="s">
        <v>135</v>
      </c>
      <c r="C6" s="48" t="s">
        <v>75</v>
      </c>
      <c r="D6" s="49"/>
      <c r="E6" s="43" t="s">
        <v>76</v>
      </c>
      <c r="F6" s="43"/>
      <c r="G6" s="43" t="s">
        <v>78</v>
      </c>
      <c r="H6" s="42" t="s">
        <v>126</v>
      </c>
      <c r="I6" s="42" t="s">
        <v>127</v>
      </c>
      <c r="J6" s="42" t="s">
        <v>128</v>
      </c>
    </row>
    <row r="7" ht="27" customHeight="true" spans="2:10">
      <c r="B7" s="50"/>
      <c r="C7" s="51"/>
      <c r="D7" s="52"/>
      <c r="E7" s="43"/>
      <c r="F7" s="43"/>
      <c r="G7" s="43"/>
      <c r="H7" s="43"/>
      <c r="I7" s="43"/>
      <c r="J7" s="43"/>
    </row>
    <row r="8" ht="18" customHeight="true" spans="2:10">
      <c r="B8" s="43" t="s">
        <v>82</v>
      </c>
      <c r="C8" s="42" t="s">
        <v>129</v>
      </c>
      <c r="D8" s="42" t="s">
        <v>130</v>
      </c>
      <c r="E8" s="43" t="s">
        <v>86</v>
      </c>
      <c r="F8" s="42" t="s">
        <v>131</v>
      </c>
      <c r="G8" s="42" t="s">
        <v>132</v>
      </c>
      <c r="H8" s="43"/>
      <c r="I8" s="43"/>
      <c r="J8" s="43"/>
    </row>
    <row r="9" ht="18" customHeight="true" spans="2:10">
      <c r="B9" s="44">
        <v>1</v>
      </c>
      <c r="C9" s="44"/>
      <c r="D9" s="44"/>
      <c r="E9" s="44"/>
      <c r="F9" s="44"/>
      <c r="G9" s="44"/>
      <c r="H9" s="56">
        <f t="shared" ref="H9:H20" si="0">D9-G9</f>
        <v>0</v>
      </c>
      <c r="I9" s="58">
        <v>0.845</v>
      </c>
      <c r="J9" s="59">
        <f>H9*I9/1000</f>
        <v>0</v>
      </c>
    </row>
    <row r="10" ht="18" customHeight="true" spans="2:10">
      <c r="B10" s="44">
        <v>2</v>
      </c>
      <c r="C10" s="44"/>
      <c r="D10" s="44"/>
      <c r="E10" s="44"/>
      <c r="F10" s="44"/>
      <c r="G10" s="44"/>
      <c r="H10" s="56">
        <f t="shared" si="0"/>
        <v>0</v>
      </c>
      <c r="I10" s="58"/>
      <c r="J10" s="59">
        <f>H10*I9/1000</f>
        <v>0</v>
      </c>
    </row>
    <row r="11" ht="18" customHeight="true" spans="2:10">
      <c r="B11" s="44">
        <v>3</v>
      </c>
      <c r="C11" s="44"/>
      <c r="D11" s="44"/>
      <c r="E11" s="44"/>
      <c r="F11" s="44"/>
      <c r="G11" s="44"/>
      <c r="H11" s="56">
        <f t="shared" si="0"/>
        <v>0</v>
      </c>
      <c r="I11" s="58"/>
      <c r="J11" s="59">
        <f>H11*I9/1000</f>
        <v>0</v>
      </c>
    </row>
    <row r="12" ht="18" customHeight="true" spans="2:10">
      <c r="B12" s="44">
        <v>4</v>
      </c>
      <c r="C12" s="44"/>
      <c r="D12" s="44"/>
      <c r="E12" s="44"/>
      <c r="F12" s="44"/>
      <c r="G12" s="44"/>
      <c r="H12" s="56">
        <f t="shared" si="0"/>
        <v>0</v>
      </c>
      <c r="I12" s="58"/>
      <c r="J12" s="59">
        <f>H12*I9/1000</f>
        <v>0</v>
      </c>
    </row>
    <row r="13" ht="18" customHeight="true" spans="2:10">
      <c r="B13" s="44">
        <v>5</v>
      </c>
      <c r="C13" s="44"/>
      <c r="D13" s="44"/>
      <c r="E13" s="44"/>
      <c r="F13" s="44"/>
      <c r="G13" s="44"/>
      <c r="H13" s="56">
        <f t="shared" si="0"/>
        <v>0</v>
      </c>
      <c r="I13" s="58"/>
      <c r="J13" s="59">
        <f>H13*I9/1000</f>
        <v>0</v>
      </c>
    </row>
    <row r="14" ht="18" customHeight="true" spans="2:10">
      <c r="B14" s="44">
        <v>6</v>
      </c>
      <c r="C14" s="44"/>
      <c r="D14" s="44"/>
      <c r="E14" s="44"/>
      <c r="F14" s="44"/>
      <c r="G14" s="44"/>
      <c r="H14" s="56">
        <f t="shared" si="0"/>
        <v>0</v>
      </c>
      <c r="I14" s="58"/>
      <c r="J14" s="59">
        <f>H14*I9/1000</f>
        <v>0</v>
      </c>
    </row>
    <row r="15" ht="18" customHeight="true" spans="2:10">
      <c r="B15" s="44">
        <v>7</v>
      </c>
      <c r="C15" s="44"/>
      <c r="D15" s="44"/>
      <c r="E15" s="44"/>
      <c r="F15" s="44"/>
      <c r="G15" s="44"/>
      <c r="H15" s="56">
        <f t="shared" si="0"/>
        <v>0</v>
      </c>
      <c r="I15" s="58"/>
      <c r="J15" s="59">
        <f>H15*I9/1000</f>
        <v>0</v>
      </c>
    </row>
    <row r="16" ht="18" customHeight="true" spans="2:10">
      <c r="B16" s="44">
        <v>8</v>
      </c>
      <c r="C16" s="44"/>
      <c r="D16" s="44"/>
      <c r="E16" s="44"/>
      <c r="F16" s="44"/>
      <c r="G16" s="44"/>
      <c r="H16" s="56">
        <f t="shared" si="0"/>
        <v>0</v>
      </c>
      <c r="I16" s="58"/>
      <c r="J16" s="59">
        <f>H16*I9/1000</f>
        <v>0</v>
      </c>
    </row>
    <row r="17" ht="18" customHeight="true" spans="2:10">
      <c r="B17" s="44">
        <v>9</v>
      </c>
      <c r="C17" s="44"/>
      <c r="D17" s="44"/>
      <c r="E17" s="44"/>
      <c r="F17" s="44"/>
      <c r="G17" s="44"/>
      <c r="H17" s="56">
        <f t="shared" si="0"/>
        <v>0</v>
      </c>
      <c r="I17" s="58"/>
      <c r="J17" s="59">
        <f>H17*I9/1000</f>
        <v>0</v>
      </c>
    </row>
    <row r="18" ht="18" customHeight="true" spans="2:10">
      <c r="B18" s="44">
        <v>10</v>
      </c>
      <c r="C18" s="44"/>
      <c r="D18" s="44"/>
      <c r="E18" s="44"/>
      <c r="F18" s="44"/>
      <c r="G18" s="44"/>
      <c r="H18" s="56">
        <f t="shared" si="0"/>
        <v>0</v>
      </c>
      <c r="I18" s="58"/>
      <c r="J18" s="59">
        <f>H18*I9/1000</f>
        <v>0</v>
      </c>
    </row>
    <row r="19" ht="18" customHeight="true" spans="2:10">
      <c r="B19" s="44">
        <v>11</v>
      </c>
      <c r="C19" s="44"/>
      <c r="D19" s="44"/>
      <c r="E19" s="44"/>
      <c r="F19" s="44"/>
      <c r="G19" s="44"/>
      <c r="H19" s="56">
        <f t="shared" si="0"/>
        <v>0</v>
      </c>
      <c r="I19" s="58"/>
      <c r="J19" s="59">
        <f>H19*I9/1000</f>
        <v>0</v>
      </c>
    </row>
    <row r="20" ht="18" customHeight="true" spans="2:10">
      <c r="B20" s="44">
        <v>12</v>
      </c>
      <c r="C20" s="44"/>
      <c r="D20" s="44"/>
      <c r="E20" s="44"/>
      <c r="F20" s="44"/>
      <c r="G20" s="44"/>
      <c r="H20" s="56">
        <f t="shared" si="0"/>
        <v>0</v>
      </c>
      <c r="I20" s="58"/>
      <c r="J20" s="59">
        <f>H20*I9/1000</f>
        <v>0</v>
      </c>
    </row>
    <row r="21" ht="18" customHeight="true" spans="2:15">
      <c r="B21" s="53" t="s">
        <v>89</v>
      </c>
      <c r="C21" s="53" t="s">
        <v>90</v>
      </c>
      <c r="D21" s="54">
        <f t="shared" ref="D21:H21" si="1">SUM(D9:D20)</f>
        <v>0</v>
      </c>
      <c r="E21" s="53" t="s">
        <v>90</v>
      </c>
      <c r="F21" s="54">
        <f t="shared" si="1"/>
        <v>0</v>
      </c>
      <c r="G21" s="54">
        <f t="shared" si="1"/>
        <v>0</v>
      </c>
      <c r="H21" s="57">
        <f t="shared" si="1"/>
        <v>0</v>
      </c>
      <c r="I21" s="58"/>
      <c r="J21" s="57">
        <f>H21*I9/1000</f>
        <v>0</v>
      </c>
      <c r="O21" s="60"/>
    </row>
    <row r="24" ht="27" customHeight="true" spans="2:10">
      <c r="B24" s="55" t="s">
        <v>133</v>
      </c>
      <c r="C24" s="55"/>
      <c r="D24" s="55"/>
      <c r="E24" s="55"/>
      <c r="F24" s="55"/>
      <c r="G24" s="55"/>
      <c r="H24" s="55"/>
      <c r="I24" s="55"/>
      <c r="J24" s="55"/>
    </row>
  </sheetData>
  <mergeCells count="10">
    <mergeCell ref="B5:J5"/>
    <mergeCell ref="B24:J24"/>
    <mergeCell ref="B6:B7"/>
    <mergeCell ref="G6:G7"/>
    <mergeCell ref="H6:H8"/>
    <mergeCell ref="I6:I8"/>
    <mergeCell ref="I9:I21"/>
    <mergeCell ref="J6:J8"/>
    <mergeCell ref="C6:D7"/>
    <mergeCell ref="E6:F7"/>
  </mergeCells>
  <pageMargins left="0.75" right="0.75" top="1" bottom="1" header="0.5" footer="0.5"/>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24"/>
  <sheetViews>
    <sheetView zoomScale="85" zoomScaleNormal="85" workbookViewId="0">
      <selection activeCell="N30" sqref="N30"/>
    </sheetView>
  </sheetViews>
  <sheetFormatPr defaultColWidth="9" defaultRowHeight="13.5" outlineLevelCol="3"/>
  <cols>
    <col min="2" max="2" width="14.875" customWidth="true"/>
    <col min="3" max="3" width="23.5083333333333" customWidth="true"/>
    <col min="4" max="4" width="38.125" customWidth="true"/>
  </cols>
  <sheetData>
    <row r="1" customHeight="true"/>
    <row r="6" ht="27" customHeight="true" spans="2:4">
      <c r="B6" s="41" t="s">
        <v>136</v>
      </c>
      <c r="C6" s="41"/>
      <c r="D6" s="41"/>
    </row>
    <row r="7" ht="27" customHeight="true" spans="2:4">
      <c r="B7" s="42" t="s">
        <v>137</v>
      </c>
      <c r="C7" s="43" t="s">
        <v>138</v>
      </c>
      <c r="D7" s="43" t="s">
        <v>139</v>
      </c>
    </row>
    <row r="8" ht="18" customHeight="true" spans="2:4">
      <c r="B8" s="43" t="s">
        <v>82</v>
      </c>
      <c r="C8" s="43"/>
      <c r="D8" s="43"/>
    </row>
    <row r="9" s="40" customFormat="true" ht="18" customHeight="true" spans="2:4">
      <c r="B9" s="44">
        <v>1</v>
      </c>
      <c r="C9" s="44"/>
      <c r="D9" s="44"/>
    </row>
    <row r="10" s="40" customFormat="true" ht="18" customHeight="true" spans="2:4">
      <c r="B10" s="44">
        <v>2</v>
      </c>
      <c r="C10" s="44"/>
      <c r="D10" s="44"/>
    </row>
    <row r="11" s="40" customFormat="true" ht="18" customHeight="true" spans="2:4">
      <c r="B11" s="44">
        <v>3</v>
      </c>
      <c r="C11" s="44"/>
      <c r="D11" s="44"/>
    </row>
    <row r="12" s="40" customFormat="true" ht="18" customHeight="true" spans="2:4">
      <c r="B12" s="44">
        <v>4</v>
      </c>
      <c r="C12" s="44"/>
      <c r="D12" s="44"/>
    </row>
    <row r="13" s="40" customFormat="true" ht="18" customHeight="true" spans="2:4">
      <c r="B13" s="44">
        <v>5</v>
      </c>
      <c r="C13" s="44"/>
      <c r="D13" s="44"/>
    </row>
    <row r="14" s="40" customFormat="true" ht="18" customHeight="true" spans="2:4">
      <c r="B14" s="44">
        <v>6</v>
      </c>
      <c r="C14" s="44"/>
      <c r="D14" s="44"/>
    </row>
    <row r="15" s="40" customFormat="true" ht="18" customHeight="true" spans="2:4">
      <c r="B15" s="44">
        <v>7</v>
      </c>
      <c r="C15" s="44"/>
      <c r="D15" s="44"/>
    </row>
    <row r="16" s="40" customFormat="true" ht="18" customHeight="true" spans="2:4">
      <c r="B16" s="44">
        <v>8</v>
      </c>
      <c r="C16" s="44"/>
      <c r="D16" s="44"/>
    </row>
    <row r="17" s="40" customFormat="true" ht="18" customHeight="true" spans="2:4">
      <c r="B17" s="44">
        <v>9</v>
      </c>
      <c r="C17" s="44"/>
      <c r="D17" s="44"/>
    </row>
    <row r="18" s="40" customFormat="true" ht="18" customHeight="true" spans="2:4">
      <c r="B18" s="44">
        <v>10</v>
      </c>
      <c r="C18" s="44"/>
      <c r="D18" s="44"/>
    </row>
    <row r="19" s="40" customFormat="true" ht="18" customHeight="true" spans="2:4">
      <c r="B19" s="44">
        <v>11</v>
      </c>
      <c r="C19" s="44"/>
      <c r="D19" s="44"/>
    </row>
    <row r="20" s="40" customFormat="true" ht="18" customHeight="true" spans="2:4">
      <c r="B20" s="44">
        <v>12</v>
      </c>
      <c r="C20" s="44"/>
      <c r="D20" s="44"/>
    </row>
    <row r="21" s="40" customFormat="true" ht="18" customHeight="true" spans="2:4">
      <c r="B21" s="43" t="s">
        <v>89</v>
      </c>
      <c r="C21" s="43"/>
      <c r="D21" s="45"/>
    </row>
    <row r="24" ht="30" customHeight="true" spans="2:4">
      <c r="B24" s="46" t="s">
        <v>140</v>
      </c>
      <c r="C24" s="46"/>
      <c r="D24" s="46"/>
    </row>
  </sheetData>
  <mergeCells count="4">
    <mergeCell ref="B6:D6"/>
    <mergeCell ref="B24:D24"/>
    <mergeCell ref="C7:C8"/>
    <mergeCell ref="D7:D8"/>
  </mergeCells>
  <pageMargins left="0.75" right="0.75" top="1" bottom="1" header="0.5" footer="0.5"/>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zoomScale="85" zoomScaleNormal="85" topLeftCell="A2" workbookViewId="0">
      <selection activeCell="G23" sqref="G23"/>
    </sheetView>
  </sheetViews>
  <sheetFormatPr defaultColWidth="9" defaultRowHeight="13.5" outlineLevelCol="6"/>
  <cols>
    <col min="1" max="1" width="8" style="19" customWidth="true"/>
    <col min="2" max="2" width="13.5083333333333" style="19" customWidth="true"/>
    <col min="3" max="3" width="16.5083333333333" style="19" customWidth="true"/>
    <col min="4" max="4" width="16.25" style="19" customWidth="true"/>
    <col min="5" max="5" width="33.875" style="19" customWidth="true"/>
    <col min="6" max="256" width="9" style="19"/>
    <col min="257" max="257" width="30.875" style="19" customWidth="true"/>
    <col min="258" max="258" width="12.625" style="19" customWidth="true"/>
    <col min="259" max="512" width="9" style="19"/>
    <col min="513" max="513" width="30.875" style="19" customWidth="true"/>
    <col min="514" max="514" width="12.625" style="19" customWidth="true"/>
    <col min="515" max="768" width="9" style="19"/>
    <col min="769" max="769" width="30.875" style="19" customWidth="true"/>
    <col min="770" max="770" width="12.625" style="19" customWidth="true"/>
    <col min="771" max="1024" width="9" style="19"/>
    <col min="1025" max="1025" width="30.875" style="19" customWidth="true"/>
    <col min="1026" max="1026" width="12.625" style="19" customWidth="true"/>
    <col min="1027" max="1280" width="9" style="19"/>
    <col min="1281" max="1281" width="30.875" style="19" customWidth="true"/>
    <col min="1282" max="1282" width="12.625" style="19" customWidth="true"/>
    <col min="1283" max="1536" width="9" style="19"/>
    <col min="1537" max="1537" width="30.875" style="19" customWidth="true"/>
    <col min="1538" max="1538" width="12.625" style="19" customWidth="true"/>
    <col min="1539" max="1792" width="9" style="19"/>
    <col min="1793" max="1793" width="30.875" style="19" customWidth="true"/>
    <col min="1794" max="1794" width="12.625" style="19" customWidth="true"/>
    <col min="1795" max="2048" width="9" style="19"/>
    <col min="2049" max="2049" width="30.875" style="19" customWidth="true"/>
    <col min="2050" max="2050" width="12.625" style="19" customWidth="true"/>
    <col min="2051" max="2304" width="9" style="19"/>
    <col min="2305" max="2305" width="30.875" style="19" customWidth="true"/>
    <col min="2306" max="2306" width="12.625" style="19" customWidth="true"/>
    <col min="2307" max="2560" width="9" style="19"/>
    <col min="2561" max="2561" width="30.875" style="19" customWidth="true"/>
    <col min="2562" max="2562" width="12.625" style="19" customWidth="true"/>
    <col min="2563" max="2816" width="9" style="19"/>
    <col min="2817" max="2817" width="30.875" style="19" customWidth="true"/>
    <col min="2818" max="2818" width="12.625" style="19" customWidth="true"/>
    <col min="2819" max="3072" width="9" style="19"/>
    <col min="3073" max="3073" width="30.875" style="19" customWidth="true"/>
    <col min="3074" max="3074" width="12.625" style="19" customWidth="true"/>
    <col min="3075" max="3328" width="9" style="19"/>
    <col min="3329" max="3329" width="30.875" style="19" customWidth="true"/>
    <col min="3330" max="3330" width="12.625" style="19" customWidth="true"/>
    <col min="3331" max="3584" width="9" style="19"/>
    <col min="3585" max="3585" width="30.875" style="19" customWidth="true"/>
    <col min="3586" max="3586" width="12.625" style="19" customWidth="true"/>
    <col min="3587" max="3840" width="9" style="19"/>
    <col min="3841" max="3841" width="30.875" style="19" customWidth="true"/>
    <col min="3842" max="3842" width="12.625" style="19" customWidth="true"/>
    <col min="3843" max="4096" width="9" style="19"/>
    <col min="4097" max="4097" width="30.875" style="19" customWidth="true"/>
    <col min="4098" max="4098" width="12.625" style="19" customWidth="true"/>
    <col min="4099" max="4352" width="9" style="19"/>
    <col min="4353" max="4353" width="30.875" style="19" customWidth="true"/>
    <col min="4354" max="4354" width="12.625" style="19" customWidth="true"/>
    <col min="4355" max="4608" width="9" style="19"/>
    <col min="4609" max="4609" width="30.875" style="19" customWidth="true"/>
    <col min="4610" max="4610" width="12.625" style="19" customWidth="true"/>
    <col min="4611" max="4864" width="9" style="19"/>
    <col min="4865" max="4865" width="30.875" style="19" customWidth="true"/>
    <col min="4866" max="4866" width="12.625" style="19" customWidth="true"/>
    <col min="4867" max="5120" width="9" style="19"/>
    <col min="5121" max="5121" width="30.875" style="19" customWidth="true"/>
    <col min="5122" max="5122" width="12.625" style="19" customWidth="true"/>
    <col min="5123" max="5376" width="9" style="19"/>
    <col min="5377" max="5377" width="30.875" style="19" customWidth="true"/>
    <col min="5378" max="5378" width="12.625" style="19" customWidth="true"/>
    <col min="5379" max="5632" width="9" style="19"/>
    <col min="5633" max="5633" width="30.875" style="19" customWidth="true"/>
    <col min="5634" max="5634" width="12.625" style="19" customWidth="true"/>
    <col min="5635" max="5888" width="9" style="19"/>
    <col min="5889" max="5889" width="30.875" style="19" customWidth="true"/>
    <col min="5890" max="5890" width="12.625" style="19" customWidth="true"/>
    <col min="5891" max="6144" width="9" style="19"/>
    <col min="6145" max="6145" width="30.875" style="19" customWidth="true"/>
    <col min="6146" max="6146" width="12.625" style="19" customWidth="true"/>
    <col min="6147" max="6400" width="9" style="19"/>
    <col min="6401" max="6401" width="30.875" style="19" customWidth="true"/>
    <col min="6402" max="6402" width="12.625" style="19" customWidth="true"/>
    <col min="6403" max="6656" width="9" style="19"/>
    <col min="6657" max="6657" width="30.875" style="19" customWidth="true"/>
    <col min="6658" max="6658" width="12.625" style="19" customWidth="true"/>
    <col min="6659" max="6912" width="9" style="19"/>
    <col min="6913" max="6913" width="30.875" style="19" customWidth="true"/>
    <col min="6914" max="6914" width="12.625" style="19" customWidth="true"/>
    <col min="6915" max="7168" width="9" style="19"/>
    <col min="7169" max="7169" width="30.875" style="19" customWidth="true"/>
    <col min="7170" max="7170" width="12.625" style="19" customWidth="true"/>
    <col min="7171" max="7424" width="9" style="19"/>
    <col min="7425" max="7425" width="30.875" style="19" customWidth="true"/>
    <col min="7426" max="7426" width="12.625" style="19" customWidth="true"/>
    <col min="7427" max="7680" width="9" style="19"/>
    <col min="7681" max="7681" width="30.875" style="19" customWidth="true"/>
    <col min="7682" max="7682" width="12.625" style="19" customWidth="true"/>
    <col min="7683" max="7936" width="9" style="19"/>
    <col min="7937" max="7937" width="30.875" style="19" customWidth="true"/>
    <col min="7938" max="7938" width="12.625" style="19" customWidth="true"/>
    <col min="7939" max="8192" width="9" style="19"/>
    <col min="8193" max="8193" width="30.875" style="19" customWidth="true"/>
    <col min="8194" max="8194" width="12.625" style="19" customWidth="true"/>
    <col min="8195" max="8448" width="9" style="19"/>
    <col min="8449" max="8449" width="30.875" style="19" customWidth="true"/>
    <col min="8450" max="8450" width="12.625" style="19" customWidth="true"/>
    <col min="8451" max="8704" width="9" style="19"/>
    <col min="8705" max="8705" width="30.875" style="19" customWidth="true"/>
    <col min="8706" max="8706" width="12.625" style="19" customWidth="true"/>
    <col min="8707" max="8960" width="9" style="19"/>
    <col min="8961" max="8961" width="30.875" style="19" customWidth="true"/>
    <col min="8962" max="8962" width="12.625" style="19" customWidth="true"/>
    <col min="8963" max="9216" width="9" style="19"/>
    <col min="9217" max="9217" width="30.875" style="19" customWidth="true"/>
    <col min="9218" max="9218" width="12.625" style="19" customWidth="true"/>
    <col min="9219" max="9472" width="9" style="19"/>
    <col min="9473" max="9473" width="30.875" style="19" customWidth="true"/>
    <col min="9474" max="9474" width="12.625" style="19" customWidth="true"/>
    <col min="9475" max="9728" width="9" style="19"/>
    <col min="9729" max="9729" width="30.875" style="19" customWidth="true"/>
    <col min="9730" max="9730" width="12.625" style="19" customWidth="true"/>
    <col min="9731" max="9984" width="9" style="19"/>
    <col min="9985" max="9985" width="30.875" style="19" customWidth="true"/>
    <col min="9986" max="9986" width="12.625" style="19" customWidth="true"/>
    <col min="9987" max="10240" width="9" style="19"/>
    <col min="10241" max="10241" width="30.875" style="19" customWidth="true"/>
    <col min="10242" max="10242" width="12.625" style="19" customWidth="true"/>
    <col min="10243" max="10496" width="9" style="19"/>
    <col min="10497" max="10497" width="30.875" style="19" customWidth="true"/>
    <col min="10498" max="10498" width="12.625" style="19" customWidth="true"/>
    <col min="10499" max="10752" width="9" style="19"/>
    <col min="10753" max="10753" width="30.875" style="19" customWidth="true"/>
    <col min="10754" max="10754" width="12.625" style="19" customWidth="true"/>
    <col min="10755" max="11008" width="9" style="19"/>
    <col min="11009" max="11009" width="30.875" style="19" customWidth="true"/>
    <col min="11010" max="11010" width="12.625" style="19" customWidth="true"/>
    <col min="11011" max="11264" width="9" style="19"/>
    <col min="11265" max="11265" width="30.875" style="19" customWidth="true"/>
    <col min="11266" max="11266" width="12.625" style="19" customWidth="true"/>
    <col min="11267" max="11520" width="9" style="19"/>
    <col min="11521" max="11521" width="30.875" style="19" customWidth="true"/>
    <col min="11522" max="11522" width="12.625" style="19" customWidth="true"/>
    <col min="11523" max="11776" width="9" style="19"/>
    <col min="11777" max="11777" width="30.875" style="19" customWidth="true"/>
    <col min="11778" max="11778" width="12.625" style="19" customWidth="true"/>
    <col min="11779" max="12032" width="9" style="19"/>
    <col min="12033" max="12033" width="30.875" style="19" customWidth="true"/>
    <col min="12034" max="12034" width="12.625" style="19" customWidth="true"/>
    <col min="12035" max="12288" width="9" style="19"/>
    <col min="12289" max="12289" width="30.875" style="19" customWidth="true"/>
    <col min="12290" max="12290" width="12.625" style="19" customWidth="true"/>
    <col min="12291" max="12544" width="9" style="19"/>
    <col min="12545" max="12545" width="30.875" style="19" customWidth="true"/>
    <col min="12546" max="12546" width="12.625" style="19" customWidth="true"/>
    <col min="12547" max="12800" width="9" style="19"/>
    <col min="12801" max="12801" width="30.875" style="19" customWidth="true"/>
    <col min="12802" max="12802" width="12.625" style="19" customWidth="true"/>
    <col min="12803" max="13056" width="9" style="19"/>
    <col min="13057" max="13057" width="30.875" style="19" customWidth="true"/>
    <col min="13058" max="13058" width="12.625" style="19" customWidth="true"/>
    <col min="13059" max="13312" width="9" style="19"/>
    <col min="13313" max="13313" width="30.875" style="19" customWidth="true"/>
    <col min="13314" max="13314" width="12.625" style="19" customWidth="true"/>
    <col min="13315" max="13568" width="9" style="19"/>
    <col min="13569" max="13569" width="30.875" style="19" customWidth="true"/>
    <col min="13570" max="13570" width="12.625" style="19" customWidth="true"/>
    <col min="13571" max="13824" width="9" style="19"/>
    <col min="13825" max="13825" width="30.875" style="19" customWidth="true"/>
    <col min="13826" max="13826" width="12.625" style="19" customWidth="true"/>
    <col min="13827" max="14080" width="9" style="19"/>
    <col min="14081" max="14081" width="30.875" style="19" customWidth="true"/>
    <col min="14082" max="14082" width="12.625" style="19" customWidth="true"/>
    <col min="14083" max="14336" width="9" style="19"/>
    <col min="14337" max="14337" width="30.875" style="19" customWidth="true"/>
    <col min="14338" max="14338" width="12.625" style="19" customWidth="true"/>
    <col min="14339" max="14592" width="9" style="19"/>
    <col min="14593" max="14593" width="30.875" style="19" customWidth="true"/>
    <col min="14594" max="14594" width="12.625" style="19" customWidth="true"/>
    <col min="14595" max="14848" width="9" style="19"/>
    <col min="14849" max="14849" width="30.875" style="19" customWidth="true"/>
    <col min="14850" max="14850" width="12.625" style="19" customWidth="true"/>
    <col min="14851" max="15104" width="9" style="19"/>
    <col min="15105" max="15105" width="30.875" style="19" customWidth="true"/>
    <col min="15106" max="15106" width="12.625" style="19" customWidth="true"/>
    <col min="15107" max="15360" width="9" style="19"/>
    <col min="15361" max="15361" width="30.875" style="19" customWidth="true"/>
    <col min="15362" max="15362" width="12.625" style="19" customWidth="true"/>
    <col min="15363" max="15616" width="9" style="19"/>
    <col min="15617" max="15617" width="30.875" style="19" customWidth="true"/>
    <col min="15618" max="15618" width="12.625" style="19" customWidth="true"/>
    <col min="15619" max="15872" width="9" style="19"/>
    <col min="15873" max="15873" width="30.875" style="19" customWidth="true"/>
    <col min="15874" max="15874" width="12.625" style="19" customWidth="true"/>
    <col min="15875" max="16128" width="9" style="19"/>
    <col min="16129" max="16129" width="30.875" style="19" customWidth="true"/>
    <col min="16130" max="16130" width="12.625" style="19" customWidth="true"/>
    <col min="16131" max="16384" width="9" style="19"/>
  </cols>
  <sheetData>
    <row r="1" spans="1:6">
      <c r="A1" s="20"/>
      <c r="B1" s="20"/>
      <c r="C1" s="20"/>
      <c r="D1" s="20"/>
      <c r="E1" s="20"/>
      <c r="F1" s="20"/>
    </row>
    <row r="2" s="17" customFormat="true" ht="21" spans="1:6">
      <c r="A2" s="21" t="s">
        <v>141</v>
      </c>
      <c r="B2" s="21"/>
      <c r="C2" s="21"/>
      <c r="D2" s="21"/>
      <c r="E2" s="21"/>
      <c r="F2" s="23"/>
    </row>
    <row r="3" s="17" customFormat="true" ht="21" spans="1:6">
      <c r="A3" s="22"/>
      <c r="B3" s="22"/>
      <c r="C3" s="23"/>
      <c r="D3" s="23"/>
      <c r="E3" s="23"/>
      <c r="F3" s="23"/>
    </row>
    <row r="4" s="18" customFormat="true" ht="18" customHeight="true" spans="1:7">
      <c r="A4" s="24" t="s">
        <v>17</v>
      </c>
      <c r="B4" s="24" t="s">
        <v>142</v>
      </c>
      <c r="C4" s="24" t="s">
        <v>143</v>
      </c>
      <c r="D4" s="24" t="s">
        <v>144</v>
      </c>
      <c r="E4" s="35" t="s">
        <v>145</v>
      </c>
      <c r="F4" s="36"/>
      <c r="G4" s="36"/>
    </row>
    <row r="5" s="18" customFormat="true" ht="18" customHeight="true" spans="1:5">
      <c r="A5" s="25">
        <v>1</v>
      </c>
      <c r="B5" s="25" t="s">
        <v>38</v>
      </c>
      <c r="C5" s="25">
        <v>0.9489</v>
      </c>
      <c r="D5" s="26" t="s">
        <v>146</v>
      </c>
      <c r="E5" s="37" t="s">
        <v>147</v>
      </c>
    </row>
    <row r="6" s="18" customFormat="true" ht="18" customHeight="true" spans="1:5">
      <c r="A6" s="25">
        <v>2</v>
      </c>
      <c r="B6" s="25" t="s">
        <v>34</v>
      </c>
      <c r="C6" s="25">
        <v>2.92</v>
      </c>
      <c r="D6" s="26" t="s">
        <v>148</v>
      </c>
      <c r="E6" s="37" t="s">
        <v>147</v>
      </c>
    </row>
    <row r="7" s="18" customFormat="true" ht="18" customHeight="true" spans="1:5">
      <c r="A7" s="25">
        <v>3</v>
      </c>
      <c r="B7" s="25" t="s">
        <v>37</v>
      </c>
      <c r="C7" s="27" t="s">
        <v>149</v>
      </c>
      <c r="D7" s="26" t="s">
        <v>148</v>
      </c>
      <c r="E7" s="37" t="s">
        <v>147</v>
      </c>
    </row>
    <row r="8" s="18" customFormat="true" ht="18" customHeight="true" spans="1:5">
      <c r="A8" s="25">
        <v>4</v>
      </c>
      <c r="B8" s="25" t="s">
        <v>150</v>
      </c>
      <c r="C8" s="25">
        <v>2.58</v>
      </c>
      <c r="D8" s="26" t="s">
        <v>148</v>
      </c>
      <c r="E8" s="37" t="s">
        <v>147</v>
      </c>
    </row>
    <row r="9" s="18" customFormat="true" ht="18" customHeight="true" spans="1:5">
      <c r="A9" s="25">
        <v>5</v>
      </c>
      <c r="B9" s="25" t="s">
        <v>151</v>
      </c>
      <c r="C9" s="27" t="s">
        <v>149</v>
      </c>
      <c r="D9" s="26" t="s">
        <v>148</v>
      </c>
      <c r="E9" s="37" t="s">
        <v>147</v>
      </c>
    </row>
    <row r="10" s="18" customFormat="true" ht="18" customHeight="true" spans="1:5">
      <c r="A10" s="25">
        <v>6</v>
      </c>
      <c r="B10" s="25" t="s">
        <v>30</v>
      </c>
      <c r="C10" s="25">
        <v>0.0022</v>
      </c>
      <c r="D10" s="26" t="s">
        <v>152</v>
      </c>
      <c r="E10" s="37" t="s">
        <v>147</v>
      </c>
    </row>
    <row r="11" s="18" customFormat="true" ht="33.95" customHeight="true" spans="1:5">
      <c r="A11" s="25">
        <v>7</v>
      </c>
      <c r="B11" s="25" t="s">
        <v>153</v>
      </c>
      <c r="C11" s="25">
        <v>3.3846</v>
      </c>
      <c r="D11" s="26" t="s">
        <v>148</v>
      </c>
      <c r="E11" s="38" t="s">
        <v>154</v>
      </c>
    </row>
    <row r="12" s="18" customFormat="true" ht="45" customHeight="true" spans="1:5">
      <c r="A12" s="28">
        <v>8</v>
      </c>
      <c r="B12" s="28" t="s">
        <v>155</v>
      </c>
      <c r="C12" s="28">
        <v>0.1392</v>
      </c>
      <c r="D12" s="29" t="s">
        <v>156</v>
      </c>
      <c r="E12" s="39" t="s">
        <v>157</v>
      </c>
    </row>
    <row r="13" s="18" customFormat="true" ht="45" customHeight="true" spans="1:5">
      <c r="A13" s="28">
        <v>9</v>
      </c>
      <c r="B13" s="28" t="s">
        <v>158</v>
      </c>
      <c r="C13" s="28">
        <v>0.1549</v>
      </c>
      <c r="D13" s="29" t="s">
        <v>156</v>
      </c>
      <c r="E13" s="39" t="s">
        <v>159</v>
      </c>
    </row>
    <row r="14" s="18" customFormat="true" ht="54" customHeight="true" spans="1:5">
      <c r="A14" s="28">
        <v>10</v>
      </c>
      <c r="B14" s="28" t="s">
        <v>155</v>
      </c>
      <c r="C14" s="28">
        <v>0.0696</v>
      </c>
      <c r="D14" s="29" t="s">
        <v>156</v>
      </c>
      <c r="E14" s="39" t="s">
        <v>160</v>
      </c>
    </row>
    <row r="16" spans="1:1">
      <c r="A16" s="30" t="s">
        <v>161</v>
      </c>
    </row>
    <row r="17" spans="1:5">
      <c r="A17" s="31" t="s">
        <v>162</v>
      </c>
      <c r="B17" s="32"/>
      <c r="C17" s="32"/>
      <c r="D17" s="32"/>
      <c r="E17" s="32"/>
    </row>
    <row r="18" ht="29.1" customHeight="true" spans="1:5">
      <c r="A18" s="32"/>
      <c r="B18" s="32"/>
      <c r="C18" s="32"/>
      <c r="D18" s="32"/>
      <c r="E18" s="32"/>
    </row>
    <row r="19" spans="1:5">
      <c r="A19" s="32"/>
      <c r="B19" s="32"/>
      <c r="C19" s="32"/>
      <c r="D19" s="32"/>
      <c r="E19" s="32"/>
    </row>
    <row r="20" spans="1:5">
      <c r="A20" s="32"/>
      <c r="B20" s="32"/>
      <c r="C20" s="32"/>
      <c r="D20" s="32"/>
      <c r="E20" s="32"/>
    </row>
    <row r="21" ht="29.1" customHeight="true" spans="1:5">
      <c r="A21" s="32"/>
      <c r="B21" s="32"/>
      <c r="C21" s="32"/>
      <c r="D21" s="32"/>
      <c r="E21" s="32"/>
    </row>
    <row r="22" spans="1:5">
      <c r="A22" s="32" t="s">
        <v>163</v>
      </c>
      <c r="B22" s="33"/>
      <c r="C22" s="33"/>
      <c r="D22" s="33"/>
      <c r="E22" s="33"/>
    </row>
    <row r="23" spans="1:5">
      <c r="A23" s="33"/>
      <c r="B23" s="33"/>
      <c r="C23" s="33"/>
      <c r="D23" s="33"/>
      <c r="E23" s="33"/>
    </row>
    <row r="24" spans="1:5">
      <c r="A24" s="33"/>
      <c r="B24" s="33"/>
      <c r="C24" s="33"/>
      <c r="D24" s="33"/>
      <c r="E24" s="33"/>
    </row>
    <row r="25" spans="1:5">
      <c r="A25" s="34"/>
      <c r="B25" s="34"/>
      <c r="C25" s="34"/>
      <c r="D25" s="34"/>
      <c r="E25" s="34"/>
    </row>
  </sheetData>
  <mergeCells count="3">
    <mergeCell ref="A2:E2"/>
    <mergeCell ref="A17:E21"/>
    <mergeCell ref="A22:E2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封面</vt:lpstr>
      <vt:lpstr>表1 组织排放量汇总表</vt:lpstr>
      <vt:lpstr>表2 排放计算与数据质量评分表</vt:lpstr>
      <vt:lpstr>表3 活动数据收集表-外购电力（连续测量）</vt:lpstr>
      <vt:lpstr>表3 活动数据收集表-天然气（连续测量）</vt:lpstr>
      <vt:lpstr>表3 活动数据收集表-汽油（间歇测量）</vt:lpstr>
      <vt:lpstr>表3 活动数据收集表-柴油（间歇测量）</vt:lpstr>
      <vt:lpstr>表3 活动数据收集表-XX排放源（推估）</vt:lpstr>
      <vt:lpstr>附表1 常见排放源排放因子</vt:lpstr>
      <vt:lpstr>附表2 成品油价格参考表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sthjj</cp:lastModifiedBy>
  <dcterms:created xsi:type="dcterms:W3CDTF">2006-09-16T08:00:00Z</dcterms:created>
  <dcterms:modified xsi:type="dcterms:W3CDTF">2025-03-14T10:50:24Z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6A23D34ABFBE424CA59B8658040759D2_12</vt:lpwstr>
  </property>
  <property fmtid="{D5CDD505-2E9C-101B-9397-08002B2CF9AE}" pid="3" name="KSOProductBuildVer">
    <vt:lpwstr>2052-11.8.2.10337</vt:lpwstr>
  </property>
</Properties>
</file>