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10"/>
  </bookViews>
  <sheets>
    <sheet name="Sheet1" sheetId="1" r:id="rId1"/>
  </sheets>
  <definedNames>
    <definedName name="_xlnm._FilterDatabase" localSheetId="0" hidden="1">Sheet1!$A$4:$G$68</definedName>
    <definedName name="_xlnm.Print_Area" localSheetId="0">Sheet1!$1:$68</definedName>
    <definedName name="_xlnm.Print_Titles" localSheetId="0">Sheet1!$4:$4</definedName>
  </definedNames>
  <calcPr calcId="144525"/>
</workbook>
</file>

<file path=xl/sharedStrings.xml><?xml version="1.0" encoding="utf-8"?>
<sst xmlns="http://schemas.openxmlformats.org/spreadsheetml/2006/main" count="290" uniqueCount="165">
  <si>
    <t>附件</t>
  </si>
  <si>
    <t>2025年度深圳市生态环境专项资金第三批资助项目计划表</t>
  </si>
  <si>
    <t>单位：万元</t>
  </si>
  <si>
    <t>序号</t>
  </si>
  <si>
    <t>项目名称</t>
  </si>
  <si>
    <t>申请单位</t>
  </si>
  <si>
    <t>所属区</t>
  </si>
  <si>
    <t>项目内容</t>
  </si>
  <si>
    <t>项目绩效</t>
  </si>
  <si>
    <t>资助金额</t>
  </si>
  <si>
    <t>污染处理设施更新改造项目（6个）</t>
  </si>
  <si>
    <t>废气处理设施更新改造、废水处理设施更新改造</t>
  </si>
  <si>
    <t>深圳秋田微电子股份有限公司</t>
  </si>
  <si>
    <t>龙岗</t>
  </si>
  <si>
    <t>申报建设内容为：废气处理设施更新改造-更换1#号酸性废气处理塔。</t>
  </si>
  <si>
    <t>项目改造后氯化氢排放量减少 0.23 吨/年。</t>
  </si>
  <si>
    <t>深圳市潮丰塑胶五金电子科技有限公司废气处理设施更新改造项目</t>
  </si>
  <si>
    <t>深圳市潮丰塑胶五金电子科技有限公司</t>
  </si>
  <si>
    <t>宝安</t>
  </si>
  <si>
    <r>
      <t>申报建设内容为：将原有3套“水帘柜+水喷淋柜+过滤箱+静电吸附+微波光解处理工艺（UV光解）”废气处理设施（单台处理风量：15000m</t>
    </r>
    <r>
      <rPr>
        <vertAlign val="superscript"/>
        <sz val="11"/>
        <color theme="1"/>
        <rFont val="宋体"/>
        <charset val="134"/>
        <scheme val="minor"/>
      </rPr>
      <t>3</t>
    </r>
    <r>
      <rPr>
        <sz val="11"/>
        <color theme="1"/>
        <rFont val="宋体"/>
        <charset val="134"/>
        <scheme val="minor"/>
      </rPr>
      <t>/h）改造为2套废气处理设施；其中，手动线保留原有水帘柜，拆除水喷淋箱后增加“水喷淋吸收净化塔+干式过滤器+活性炭吸附工艺”（处理风量：30000m</t>
    </r>
    <r>
      <rPr>
        <vertAlign val="superscript"/>
        <sz val="11"/>
        <color theme="1"/>
        <rFont val="宋体"/>
        <charset val="134"/>
        <scheme val="minor"/>
      </rPr>
      <t>3/</t>
    </r>
    <r>
      <rPr>
        <sz val="11"/>
        <color theme="1"/>
        <rFont val="宋体"/>
        <charset val="134"/>
        <scheme val="minor"/>
      </rPr>
      <t>h）；自动线保留原有的2套水帘柜和过滤箱，拆除原有水喷淋柜、静电吸附和 UV光解等设备后，将底漆面漆废气合并后增加一套“水喷淋吸收净化塔+方形旋流塔+干式过滤器+活性炭吸附+脱附—催化燃烧组合工艺”（处理风量：60000m</t>
    </r>
    <r>
      <rPr>
        <vertAlign val="superscript"/>
        <sz val="11"/>
        <color theme="1"/>
        <rFont val="宋体"/>
        <charset val="134"/>
        <scheme val="minor"/>
      </rPr>
      <t>3</t>
    </r>
    <r>
      <rPr>
        <sz val="11"/>
        <color theme="1"/>
        <rFont val="宋体"/>
        <charset val="134"/>
        <scheme val="minor"/>
      </rPr>
      <t>/h）；并新增废气收集管道，收集试油房、底漆供油房、面漆供油房、调油房、危险品存放房废气。</t>
    </r>
  </si>
  <si>
    <t>该项目改造后，苯、甲苯、二甲苯减排量为 0.028 吨/年，VOCs减排量为 0.59 吨/年。</t>
  </si>
  <si>
    <t>4栋3楼与4楼、3栋4楼喷涂挥发性有机废气处理设施更新改造项目</t>
  </si>
  <si>
    <t>雅视光学科技（深圳）有限公司</t>
  </si>
  <si>
    <t>申报建设内容为：1.针对喷涂车间的有机废气，对喷漆废气进行分类处理，合并所有水性喷漆废气进入原处理油性喷漆废气高效治理设施，即现水性喷漆废气经收集后进入填料喷淋吸收塔+高效离心分离吸收塔+初中效过滤装置+活性炭吸附装置+蓄热换热装置+CO装置。2.将原有6套喷淋+活性炭吸附处理设施进行升级改造为一套高效治理设施，处理工艺采用“二级高效离心分离吸收塔+干式过滤装置+沸石转轮装置+RTO装置”，升级改造后将所有油性喷漆废气收集进入升级改造后的高效废气治理设施处理，并与原有1套高效治理设施合并排放口，即2套高效喷漆废气治理设施共设1个排放口。</t>
  </si>
  <si>
    <t>项目实施后挥发性有机物减排量约33.19 吨/年，减排率约90.9%。</t>
  </si>
  <si>
    <t>金宏致电子（深圳）有限公司污染处理设施更新项目</t>
  </si>
  <si>
    <t>金宏致电子（深圳）有限公司</t>
  </si>
  <si>
    <t>申报建设内容为：1.更换废水站内动力系统的电线及线管；将原有好氧及气浮池改为活性污泥池，并新增一套活性污泥沉淀池及二沉池；在原有酸析池末端增设一套混凝沉淀系统；更换原有加药系统的管网及标识。2.新增1台高压隔膜压滤机替代原有板框压滤机。3.有机废气处理由单级活性炭吸附升级为喷淋+二级活性炭吸附。</t>
  </si>
  <si>
    <t>改造后，污泥处置量减少了 37.99 吨/年，VOCs排放量减少了 1.39 吨/年。</t>
  </si>
  <si>
    <t>爱普生技术（深圳）有限公司VOCs重点监管企业深度治理工程</t>
  </si>
  <si>
    <t>爱普生技术（深圳）有限公司</t>
  </si>
  <si>
    <t>南山</t>
  </si>
  <si>
    <t>申报建设内容为：A、C栋厂房的废气治理设施更新改造，包括将原5套UV光解废气治理设施改造为3套“二级活性炭吸附-在线脱附-催化燃烧一体化装置”废气治理设施；完善前端收集系统，增加收集范围与点位，扩大引风机风量，减少无组织废气排放量。</t>
  </si>
  <si>
    <t>实施改造后，项目提高了有机废气去除效率，实现 VOCs减排1.58 吨/年。</t>
  </si>
  <si>
    <t>深圳科利电器有限公司污染处理设施更新改造项目</t>
  </si>
  <si>
    <t>深圳科利电器有限公司</t>
  </si>
  <si>
    <t>光明</t>
  </si>
  <si>
    <t>申报建设内容为：B栋厂房1、2楼喷漆车间的废气治理设施更新改造，将原17套“喷淋塔+UV光解+活性炭吸附”废气治理设施，改造为2套“旋流式喷淋+干式过滤+活性炭吸附+催化燃烧”废气治理设施（共用一个排气口）。</t>
  </si>
  <si>
    <t>实施改造后，VOCS实现减排 3.44 吨/年，减少了投诉。</t>
  </si>
  <si>
    <t>污染源自动监控设备更新改造项目（2个）</t>
  </si>
  <si>
    <t>DW001废水口在线仪表监测</t>
  </si>
  <si>
    <t>深超光电（深圳）有限公司</t>
  </si>
  <si>
    <t>龙华</t>
  </si>
  <si>
    <t>申报建设内容为：对 DW001（废水站-K5）废水口的 COD、氨氮、总磷、pH等在线分析仪和水质采样器、超声波流量计及数据采集工控机等进行更新。</t>
  </si>
  <si>
    <r>
      <rPr>
        <sz val="11"/>
        <color theme="1"/>
        <rFont val="宋体"/>
        <charset val="134"/>
        <scheme val="minor"/>
      </rPr>
      <t>改造后基本满足《水污染源在线监测系统（COD、NH</t>
    </r>
    <r>
      <rPr>
        <vertAlign val="subscript"/>
        <sz val="11"/>
        <color theme="1"/>
        <rFont val="宋体"/>
        <charset val="134"/>
        <scheme val="minor"/>
      </rPr>
      <t>3</t>
    </r>
    <r>
      <rPr>
        <sz val="11"/>
        <color theme="1"/>
        <rFont val="宋体"/>
        <charset val="134"/>
        <scheme val="minor"/>
      </rPr>
      <t>-N等）验收技术规范》（HJ354-2019）等文件要求，可达到项目预期目标。</t>
    </r>
  </si>
  <si>
    <t>金宏致电子（深圳）有限公司废水污染源自动监控设备更新改造项目</t>
  </si>
  <si>
    <t>申报建设内容为：更新COD、总磷、总铜在线分析仪；新增水质采样器、更新数据采集传输仪、氨氮水质分析仪。</t>
  </si>
  <si>
    <t>项目改造前、后废水在线监测设备可以正常运行，可达到项目预期目标。</t>
  </si>
  <si>
    <t>强制性清洁生产奖励扶持项目（37个）</t>
  </si>
  <si>
    <t>爱德金属表面处理（深圳）有限公司强制性清洁生产奖励扶持项目</t>
  </si>
  <si>
    <t>爱德金属表面处理（深圳）有限公司</t>
  </si>
  <si>
    <t>强制性清洁生产奖励扶持项目</t>
  </si>
  <si>
    <t>2024年度清洁生产审核优秀企业</t>
  </si>
  <si>
    <t>深圳市铭鑫华钛金科技有限公司强制性清洁生产奖励扶持项目</t>
  </si>
  <si>
    <t>深圳市铭鑫华钛金科技有限公司</t>
  </si>
  <si>
    <t>深圳德润长兴科技有限公司强制性清洁生产奖励扶持项目</t>
  </si>
  <si>
    <t>深圳德润长兴科技有限公司</t>
  </si>
  <si>
    <t>深圳市合威实业有限公司强制性清洁生产奖励扶持项目</t>
  </si>
  <si>
    <t>深圳市合威实业有限公司</t>
  </si>
  <si>
    <t>坪山</t>
  </si>
  <si>
    <t>深圳年丰鸿兴科技有限公司强制性清洁生产奖励扶持项目</t>
  </si>
  <si>
    <t>深圳年丰鸿兴科技有限公司</t>
  </si>
  <si>
    <t>华煜精工（深圳）有限公司清洁生产审核</t>
  </si>
  <si>
    <t>华煜精工（深圳）有限公司</t>
  </si>
  <si>
    <t>深圳市晖隆科技实业有限公司强制性清洁生产奖励扶持项目</t>
  </si>
  <si>
    <t>深圳市晖隆科技实业有限公司</t>
  </si>
  <si>
    <t>深圳市盛富五金制品有限公司强制性清洁生产奖励扶持项目</t>
  </si>
  <si>
    <t>深圳市盛富五金制品有限公司</t>
  </si>
  <si>
    <t>深圳市华严慧海电子有限公司强制性清洁生产奖励扶持项目</t>
  </si>
  <si>
    <t>深圳市华严慧海电子有限公司</t>
  </si>
  <si>
    <t>深圳市深永达五金表面处理有限公司强制性清洁生产奖励扶持项目</t>
  </si>
  <si>
    <t>深圳市深永达五金表面处理有限公司</t>
  </si>
  <si>
    <t>竑玮电子（深圳）有限公司强制性清洁生产奖励扶持项目</t>
  </si>
  <si>
    <t>竑玮电子（深圳）有限公司</t>
  </si>
  <si>
    <t>深圳市桑达兴业机械实业有限公司强制性清洁生产奖励扶持项目</t>
  </si>
  <si>
    <t>深圳市桑达兴业机械实业有限公司</t>
  </si>
  <si>
    <t>圣刚表面处理（深圳）有限公司强制性清洁生产奖励扶持项目</t>
  </si>
  <si>
    <t>圣刚表面处理（深圳）有限公司</t>
  </si>
  <si>
    <t>深圳市健置好科技有限公司（二厂）强制性清洁生产奖励扶持项目</t>
  </si>
  <si>
    <t>深圳市健置好科技有限公司</t>
  </si>
  <si>
    <t>兴英数位科技（深圳）有限公司强制性清洁生产奖励扶持项目</t>
  </si>
  <si>
    <t>兴英数位科技（深圳）有限公司</t>
  </si>
  <si>
    <t>确信爱法金属（深圳）有限公司强制性清洁生产奖励扶持项目</t>
  </si>
  <si>
    <t>确信爱法金属（深圳）有限公司</t>
  </si>
  <si>
    <t>嘉益辉金属表面处理（深圳）有限公司强制性清洁生产奖励扶持项目</t>
  </si>
  <si>
    <t>嘉益辉金属表面处理（深圳）有限公司</t>
  </si>
  <si>
    <t>维迪兴业科技（深圳）有限公司强制性清洁生产奖励扶持项目</t>
  </si>
  <si>
    <t>维迪兴业科技（深圳）有限公司</t>
  </si>
  <si>
    <t>深圳三隆科技有限公司强制性清洁生产奖励扶持项目</t>
  </si>
  <si>
    <t>深圳三隆科技有限公司</t>
  </si>
  <si>
    <t>时佳科技（深圳）有限公司强制性清洁生产奖励扶持项目</t>
  </si>
  <si>
    <t>时佳科技（深圳）有限公司</t>
  </si>
  <si>
    <t>荣森科五金制品（深圳）有限公司强制性清洁生产奖励扶持项目</t>
  </si>
  <si>
    <t>荣森科五金制品（深圳）有限公司</t>
  </si>
  <si>
    <t>深圳市上柘科技有限公司强制性清洁生产奖励扶持项目</t>
  </si>
  <si>
    <t>深圳市上柘科技有限公司</t>
  </si>
  <si>
    <t>深圳市景旺电子股份有限公司强制性清洁生产奖励扶持项目</t>
  </si>
  <si>
    <t>深圳市景旺电子股份有限公司</t>
  </si>
  <si>
    <t>深圳市广丞源环保科技有限公司强制性清洁生产奖励扶持项目</t>
  </si>
  <si>
    <t>深圳市广丞源环保科技有限公司</t>
  </si>
  <si>
    <t>金宏致电子（深圳）有限公司强制性清洁生产奖励扶持项目</t>
  </si>
  <si>
    <t>深南电路股份有限公司强制性清洁生产奖励扶持项目</t>
  </si>
  <si>
    <t>深南电路股份有限公司</t>
  </si>
  <si>
    <t>深圳友邦塑料印刷包装有限公司强制清洁生产奖励扶持项目</t>
  </si>
  <si>
    <t>深圳友邦塑料印刷包装有限公司</t>
  </si>
  <si>
    <t>深圳市兰花包装制品有限公司强制性清洁生产奖励扶持项目</t>
  </si>
  <si>
    <t>深圳市兰花包装制品有限公司</t>
  </si>
  <si>
    <t>深圳市精冠昌科技有限公司强制性清洁生产奖励扶持项目</t>
  </si>
  <si>
    <t>深圳市精冠昌科技有限公司</t>
  </si>
  <si>
    <t>亦欣电镀制品（深圳）有限公司强制性清洁生产奖励扶持项目</t>
  </si>
  <si>
    <t>亦欣电镀制品（深圳）有限公司</t>
  </si>
  <si>
    <t>文迪五金制品（深圳）有限公司强制性清洁生产奖励扶持项目</t>
  </si>
  <si>
    <t>文迪五金制品（深圳）有限公司</t>
  </si>
  <si>
    <t>深圳市祺利电子有限公司强制性清洁生产奖励扶持项目</t>
  </si>
  <si>
    <t>深圳市祺利电子有限公司</t>
  </si>
  <si>
    <t>深圳市博盈精密有限公司强制性清洁生产奖励扶持项目</t>
  </si>
  <si>
    <t>深圳市博盈精密有限公司</t>
  </si>
  <si>
    <t>深圳万基隆电子科技有限公司强制性清洁生产奖励扶持项目</t>
  </si>
  <si>
    <t>深圳万基隆电子科技有限公司</t>
  </si>
  <si>
    <t>顶群科技（深圳）有限公司强制性清洁生产奖励扶持项目</t>
  </si>
  <si>
    <t>顶群科技（深圳）有限公司</t>
  </si>
  <si>
    <t>深圳市宝达成电子有限公司强制性清洁生产奖励扶持项目</t>
  </si>
  <si>
    <t>深圳市宝达成电子有限公司</t>
  </si>
  <si>
    <t>深圳中富电路股份有限公司松岗分厂强制性清洁生产奖励扶持项目</t>
  </si>
  <si>
    <t>深圳中富电路股份有限公司</t>
  </si>
  <si>
    <t>工业集聚区生态环境治理项目（2个）</t>
  </si>
  <si>
    <t>深圳市中盈贵金属股份有限公司李朗国际珠宝产业园工业集聚区生态环境治理项目</t>
  </si>
  <si>
    <t>深圳市中盈贵金属股份有限公司</t>
  </si>
  <si>
    <t>实施软件方面提升的工业集聚区生态环境综合治理优秀项目</t>
  </si>
  <si>
    <t>工业集聚区生态环境综合治理优秀等级</t>
  </si>
  <si>
    <t>新金科产业园</t>
  </si>
  <si>
    <t>深圳市深汕特别合作区新金科材料有限公司</t>
  </si>
  <si>
    <t>深汕</t>
  </si>
  <si>
    <t>近零碳排放区试点项目（1个）</t>
  </si>
  <si>
    <t>深圳市华星光电半导体显示技术有限公司研发楼近零碳排放建筑试点项目验收</t>
  </si>
  <si>
    <t>深圳市华星光电半导体显示技术有限公司</t>
  </si>
  <si>
    <t>通过验收的近零碳排放建筑试点</t>
  </si>
  <si>
    <t>加强近零碳排放区试点示范</t>
  </si>
  <si>
    <t>碳排放权融资业务项目（1个）</t>
  </si>
  <si>
    <t>深圳市众为精密科技有限公司</t>
  </si>
  <si>
    <t>开展碳排放权融资业务且按时完成碳市场履约的重点排放单位</t>
  </si>
  <si>
    <t>支持碳金融发展</t>
  </si>
  <si>
    <t>碳普惠体系建设项目（1个）</t>
  </si>
  <si>
    <t>深圳市高效制冷机房碳普惠方法学</t>
  </si>
  <si>
    <t>深圳达实智能股份有限公司</t>
  </si>
  <si>
    <t>碳普惠体系下的方法学开发</t>
  </si>
  <si>
    <t>鼓励开发碳普惠体系下的方法学</t>
  </si>
  <si>
    <t>气候投融资发展项目（2个）</t>
  </si>
  <si>
    <t>纯电动物流车运营服务及基础设施建设</t>
  </si>
  <si>
    <t>地上铁租车（深圳）有限公司</t>
  </si>
  <si>
    <t>纳入深圳气候投融资项目库推广库和开发库的项目</t>
  </si>
  <si>
    <t>推进气候投融资发展</t>
  </si>
  <si>
    <t>深圳小梅沙“互联网+”智慧能源项目</t>
  </si>
  <si>
    <t>深圳市特发小梅沙智慧能源有限公司</t>
  </si>
  <si>
    <t>盐田</t>
  </si>
  <si>
    <t>原专项资金历史项目（2个）</t>
  </si>
  <si>
    <t>华星光电CVD废气氟化物提标改善项目</t>
  </si>
  <si>
    <t>TCL华星光电技术有限公司
（原：深圳市华星光电技术有限公司）</t>
  </si>
  <si>
    <t>1.前端更换新型滤筒，即将 t2 集尘机滤筒全部更换为PTFE覆膜滤筒，共计816个；2.后端增加“两级洗涤塔+风机”。其中，在二期（t2）生产厂房楼顶北侧屋面增加两套“二级洗涤塔+三级洗涤塔+二次风机”，在一期（t1）Array厂北侧废气设备区增加两套“二级洗涤塔+三级洗涤塔+二次风机”。</t>
  </si>
  <si>
    <r>
      <rPr>
        <sz val="11"/>
        <color theme="1"/>
        <rFont val="宋体"/>
        <charset val="134"/>
        <scheme val="minor"/>
      </rPr>
      <t>项目提标改造后，t1、t2 CVD工艺废气排放均能满足广东省地方标准《大气污染物排放限值》（DB44/27-2001）第二阶段二级标准，其中氟化物浓度低于项目原深圳市人居环境委员会《深圳市节能环保产业发展专项资金使用合同书》（合同编号：2017-02）中的 2 mg/m</t>
    </r>
    <r>
      <rPr>
        <vertAlign val="superscript"/>
        <sz val="11"/>
        <color theme="1"/>
        <rFont val="宋体"/>
        <charset val="134"/>
        <scheme val="minor"/>
      </rPr>
      <t xml:space="preserve">3 </t>
    </r>
    <r>
      <rPr>
        <sz val="11"/>
        <color theme="1"/>
        <rFont val="宋体"/>
        <charset val="134"/>
        <scheme val="minor"/>
      </rPr>
      <t>要求，基本消除了白烟现象。</t>
    </r>
  </si>
  <si>
    <t>良益工业园废水处理设施提标改造工程</t>
  </si>
  <si>
    <t>深圳市良益实业有限公司</t>
  </si>
  <si>
    <t>在原有废水处理设施基础上，增加以生化为主的处理系统，具体包括：新建格网集水井1座、生物调质池1座、生物调量池1座、厌氧水解池1座、生物膜好氧池1座、配套风机房和配电机房，在原有处理设施基础上增加一套化学除磷处理系统。</t>
  </si>
  <si>
    <t>项目出水能够满足《纺织染整工业水污染物排放标准》（GB 4287-2012）中 COD 100 mg/L、BOD 25 mg/L、SS 60 mg/L、氨氮 12 mg/L要求。项目部分出水经深度处理后用于老虎坑垃圾焚烧发电厂。</t>
  </si>
  <si>
    <t>合计</t>
  </si>
</sst>
</file>

<file path=xl/styles.xml><?xml version="1.0" encoding="utf-8"?>
<styleSheet xmlns="http://schemas.openxmlformats.org/spreadsheetml/2006/main">
  <numFmts count="7">
    <numFmt numFmtId="41" formatCode="_ * #,##0_ ;_ * \-#,##0_ ;_ * &quot;-&quot;_ ;_ @_ "/>
    <numFmt numFmtId="176" formatCode="0.00_ "/>
    <numFmt numFmtId="42" formatCode="_ &quot;￥&quot;* #,##0_ ;_ &quot;￥&quot;* \-#,##0_ ;_ &quot;￥&quot;* &quot;-&quot;_ ;_ @_ "/>
    <numFmt numFmtId="177" formatCode="0_ "/>
    <numFmt numFmtId="44" formatCode="_ &quot;￥&quot;* #,##0.00_ ;_ &quot;￥&quot;* \-#,##0.00_ ;_ &quot;￥&quot;* &quot;-&quot;??_ ;_ @_ "/>
    <numFmt numFmtId="178" formatCode="0.000000_ "/>
    <numFmt numFmtId="43" formatCode="_ * #,##0.00_ ;_ * \-#,##0.00_ ;_ * &quot;-&quot;??_ ;_ @_ "/>
  </numFmts>
  <fonts count="27">
    <font>
      <sz val="11"/>
      <color theme="1"/>
      <name val="宋体"/>
      <charset val="134"/>
      <scheme val="minor"/>
    </font>
    <font>
      <sz val="14"/>
      <color theme="1"/>
      <name val="宋体"/>
      <charset val="134"/>
      <scheme val="minor"/>
    </font>
    <font>
      <sz val="20"/>
      <color theme="1"/>
      <name val="宋体"/>
      <charset val="134"/>
      <scheme val="minor"/>
    </font>
    <font>
      <b/>
      <sz val="14"/>
      <color theme="1"/>
      <name val="宋体"/>
      <charset val="134"/>
    </font>
    <font>
      <b/>
      <sz val="11"/>
      <color theme="1"/>
      <name val="宋体"/>
      <charset val="134"/>
      <scheme val="minor"/>
    </font>
    <font>
      <sz val="1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vertAlign val="superscript"/>
      <sz val="11"/>
      <color theme="1"/>
      <name val="宋体"/>
      <charset val="134"/>
      <scheme val="minor"/>
    </font>
    <font>
      <vertAlign val="subscript"/>
      <sz val="11"/>
      <color theme="1"/>
      <name val="宋体"/>
      <charset val="134"/>
      <scheme val="minor"/>
    </font>
  </fonts>
  <fills count="34">
    <fill>
      <patternFill patternType="none"/>
    </fill>
    <fill>
      <patternFill patternType="gray125"/>
    </fill>
    <fill>
      <patternFill patternType="solid">
        <fgColor theme="0" tint="-0.249977111117893"/>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23"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7" fillId="24" borderId="0" applyNumberFormat="0" applyBorder="0" applyAlignment="0" applyProtection="0">
      <alignment vertical="center"/>
    </xf>
    <xf numFmtId="0" fontId="7" fillId="16" borderId="0" applyNumberFormat="0" applyBorder="0" applyAlignment="0" applyProtection="0">
      <alignment vertical="center"/>
    </xf>
    <xf numFmtId="0" fontId="6" fillId="22"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6" fillId="13" borderId="0" applyNumberFormat="0" applyBorder="0" applyAlignment="0" applyProtection="0">
      <alignment vertical="center"/>
    </xf>
    <xf numFmtId="0" fontId="6" fillId="25" borderId="0" applyNumberFormat="0" applyBorder="0" applyAlignment="0" applyProtection="0">
      <alignment vertical="center"/>
    </xf>
    <xf numFmtId="0" fontId="6" fillId="1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26" borderId="10" applyNumberFormat="0" applyAlignment="0" applyProtection="0">
      <alignment vertical="center"/>
    </xf>
    <xf numFmtId="0" fontId="21" fillId="0" borderId="9" applyNumberFormat="0" applyFill="0" applyAlignment="0" applyProtection="0">
      <alignment vertical="center"/>
    </xf>
    <xf numFmtId="0" fontId="22" fillId="28" borderId="11" applyNumberFormat="0" applyAlignment="0" applyProtection="0">
      <alignment vertical="center"/>
    </xf>
    <xf numFmtId="0" fontId="15" fillId="0" borderId="0" applyNumberFormat="0" applyFill="0" applyBorder="0" applyAlignment="0" applyProtection="0">
      <alignment vertical="center"/>
    </xf>
    <xf numFmtId="0" fontId="23" fillId="29" borderId="12" applyNumberFormat="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42" fontId="0" fillId="0" borderId="0" applyFont="0" applyFill="0" applyBorder="0" applyAlignment="0" applyProtection="0">
      <alignment vertical="center"/>
    </xf>
    <xf numFmtId="0" fontId="17" fillId="0" borderId="8" applyNumberFormat="0" applyFill="0" applyAlignment="0" applyProtection="0">
      <alignment vertical="center"/>
    </xf>
    <xf numFmtId="0" fontId="19" fillId="0" borderId="0" applyNumberFormat="0" applyFill="0" applyBorder="0" applyAlignment="0" applyProtection="0">
      <alignment vertical="center"/>
    </xf>
    <xf numFmtId="0" fontId="24" fillId="29" borderId="11" applyNumberFormat="0" applyAlignment="0" applyProtection="0">
      <alignment vertical="center"/>
    </xf>
    <xf numFmtId="0" fontId="7" fillId="33" borderId="0" applyNumberFormat="0" applyBorder="0" applyAlignment="0" applyProtection="0">
      <alignment vertical="center"/>
    </xf>
    <xf numFmtId="41" fontId="0" fillId="0" borderId="0" applyFont="0" applyFill="0" applyBorder="0" applyAlignment="0" applyProtection="0">
      <alignment vertical="center"/>
    </xf>
    <xf numFmtId="0" fontId="7" fillId="17" borderId="0" applyNumberFormat="0" applyBorder="0" applyAlignment="0" applyProtection="0">
      <alignment vertical="center"/>
    </xf>
    <xf numFmtId="0" fontId="0" fillId="11" borderId="7" applyNumberFormat="0" applyFont="0" applyAlignment="0" applyProtection="0">
      <alignment vertical="center"/>
    </xf>
    <xf numFmtId="0" fontId="1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9"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6" applyNumberFormat="0" applyFill="0" applyAlignment="0" applyProtection="0">
      <alignment vertical="center"/>
    </xf>
    <xf numFmtId="0" fontId="6" fillId="15" borderId="0" applyNumberFormat="0" applyBorder="0" applyAlignment="0" applyProtection="0">
      <alignment vertical="center"/>
    </xf>
    <xf numFmtId="0" fontId="6" fillId="32" borderId="0" applyNumberFormat="0" applyBorder="0" applyAlignment="0" applyProtection="0">
      <alignment vertical="center"/>
    </xf>
    <xf numFmtId="0" fontId="7" fillId="8" borderId="0" applyNumberFormat="0" applyBorder="0" applyAlignment="0" applyProtection="0">
      <alignment vertical="center"/>
    </xf>
    <xf numFmtId="0" fontId="10" fillId="0" borderId="5" applyNumberFormat="0" applyFill="0" applyAlignment="0" applyProtection="0">
      <alignment vertical="center"/>
    </xf>
    <xf numFmtId="0" fontId="7" fillId="7" borderId="0" applyNumberFormat="0" applyBorder="0" applyAlignment="0" applyProtection="0">
      <alignment vertical="center"/>
    </xf>
    <xf numFmtId="0" fontId="9" fillId="6" borderId="0" applyNumberFormat="0" applyBorder="0" applyAlignment="0" applyProtection="0">
      <alignment vertical="center"/>
    </xf>
    <xf numFmtId="0" fontId="6"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6" fillId="3"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0" fillId="0" borderId="0" xfId="0" applyFont="1">
      <alignment vertical="center"/>
    </xf>
    <xf numFmtId="176" fontId="0" fillId="0" borderId="0" xfId="0" applyNumberForma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ont="1" applyFill="1" applyBorder="1" applyAlignment="1">
      <alignment horizontal="center" vertical="center"/>
    </xf>
    <xf numFmtId="176" fontId="2" fillId="0" borderId="0" xfId="0" applyNumberFormat="1" applyFont="1" applyAlignment="1">
      <alignment horizontal="center" vertical="center"/>
    </xf>
    <xf numFmtId="176" fontId="0" fillId="0" borderId="0" xfId="0" applyNumberFormat="1" applyAlignment="1">
      <alignment horizontal="center" vertical="center"/>
    </xf>
    <xf numFmtId="176" fontId="4" fillId="0" borderId="4" xfId="0" applyNumberFormat="1" applyFont="1" applyBorder="1" applyAlignment="1">
      <alignment horizontal="center"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176" fontId="4" fillId="0" borderId="4"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8"/>
  <sheetViews>
    <sheetView tabSelected="1" workbookViewId="0">
      <pane ySplit="4" topLeftCell="A62" activePane="bottomLeft" state="frozen"/>
      <selection/>
      <selection pane="bottomLeft" activeCell="A66" sqref="$A66:$XFD66"/>
    </sheetView>
  </sheetViews>
  <sheetFormatPr defaultColWidth="9" defaultRowHeight="14.25" outlineLevelCol="6"/>
  <cols>
    <col min="1" max="1" width="6.75" customWidth="1"/>
    <col min="2" max="2" width="35.25" customWidth="1"/>
    <col min="3" max="3" width="39.375" customWidth="1"/>
    <col min="4" max="4" width="9.63333333333333" customWidth="1"/>
    <col min="5" max="5" width="72.375" customWidth="1"/>
    <col min="6" max="6" width="46" customWidth="1"/>
    <col min="7" max="7" width="14.875" style="3" customWidth="1"/>
  </cols>
  <sheetData>
    <row r="1" ht="25" customHeight="1" spans="1:1">
      <c r="A1" t="s">
        <v>0</v>
      </c>
    </row>
    <row r="2" ht="35" customHeight="1" spans="1:7">
      <c r="A2" s="4" t="s">
        <v>1</v>
      </c>
      <c r="B2" s="4"/>
      <c r="C2" s="4"/>
      <c r="D2" s="4"/>
      <c r="E2" s="4"/>
      <c r="F2" s="4"/>
      <c r="G2" s="14"/>
    </row>
    <row r="3" ht="21" customHeight="1" spans="1:7">
      <c r="A3" s="4"/>
      <c r="B3" s="5"/>
      <c r="C3" s="5"/>
      <c r="D3" s="5"/>
      <c r="E3" s="5"/>
      <c r="F3" s="5"/>
      <c r="G3" s="15" t="s">
        <v>2</v>
      </c>
    </row>
    <row r="4" s="1" customFormat="1" ht="35" customHeight="1" spans="1:7">
      <c r="A4" s="6" t="s">
        <v>3</v>
      </c>
      <c r="B4" s="6" t="s">
        <v>4</v>
      </c>
      <c r="C4" s="6" t="s">
        <v>5</v>
      </c>
      <c r="D4" s="6" t="s">
        <v>6</v>
      </c>
      <c r="E4" s="6" t="s">
        <v>7</v>
      </c>
      <c r="F4" s="6" t="s">
        <v>8</v>
      </c>
      <c r="G4" s="6" t="s">
        <v>9</v>
      </c>
    </row>
    <row r="5" s="2" customFormat="1" ht="35" customHeight="1" spans="1:7">
      <c r="A5" s="7" t="s">
        <v>10</v>
      </c>
      <c r="B5" s="8"/>
      <c r="C5" s="8"/>
      <c r="D5" s="8"/>
      <c r="E5" s="8"/>
      <c r="F5" s="8"/>
      <c r="G5" s="16"/>
    </row>
    <row r="6" s="2" customFormat="1" ht="42" customHeight="1" spans="1:7">
      <c r="A6" s="9">
        <f t="shared" ref="A6:A11" si="0">ROW()-5</f>
        <v>1</v>
      </c>
      <c r="B6" s="10" t="s">
        <v>11</v>
      </c>
      <c r="C6" s="10" t="s">
        <v>12</v>
      </c>
      <c r="D6" s="10" t="s">
        <v>13</v>
      </c>
      <c r="E6" s="17" t="s">
        <v>14</v>
      </c>
      <c r="F6" s="18" t="s">
        <v>15</v>
      </c>
      <c r="G6" s="10">
        <v>3.230089</v>
      </c>
    </row>
    <row r="7" s="2" customFormat="1" ht="123" customHeight="1" spans="1:7">
      <c r="A7" s="9">
        <f t="shared" si="0"/>
        <v>2</v>
      </c>
      <c r="B7" s="10" t="s">
        <v>16</v>
      </c>
      <c r="C7" s="10" t="s">
        <v>17</v>
      </c>
      <c r="D7" s="10" t="s">
        <v>18</v>
      </c>
      <c r="E7" s="17" t="s">
        <v>19</v>
      </c>
      <c r="F7" s="17" t="s">
        <v>20</v>
      </c>
      <c r="G7" s="10">
        <v>108.875</v>
      </c>
    </row>
    <row r="8" s="2" customFormat="1" ht="123" customHeight="1" spans="1:7">
      <c r="A8" s="9">
        <f t="shared" si="0"/>
        <v>3</v>
      </c>
      <c r="B8" s="10" t="s">
        <v>21</v>
      </c>
      <c r="C8" s="10" t="s">
        <v>22</v>
      </c>
      <c r="D8" s="10" t="s">
        <v>13</v>
      </c>
      <c r="E8" s="18" t="s">
        <v>23</v>
      </c>
      <c r="F8" s="17" t="s">
        <v>24</v>
      </c>
      <c r="G8" s="19">
        <v>382.99173</v>
      </c>
    </row>
    <row r="9" s="2" customFormat="1" ht="76" customHeight="1" spans="1:7">
      <c r="A9" s="9">
        <f t="shared" si="0"/>
        <v>4</v>
      </c>
      <c r="B9" s="10" t="s">
        <v>25</v>
      </c>
      <c r="C9" s="10" t="s">
        <v>26</v>
      </c>
      <c r="D9" s="10" t="s">
        <v>13</v>
      </c>
      <c r="E9" s="20" t="s">
        <v>27</v>
      </c>
      <c r="F9" s="17" t="s">
        <v>28</v>
      </c>
      <c r="G9" s="19">
        <v>31.318627</v>
      </c>
    </row>
    <row r="10" s="2" customFormat="1" ht="56" customHeight="1" spans="1:7">
      <c r="A10" s="9">
        <f t="shared" si="0"/>
        <v>5</v>
      </c>
      <c r="B10" s="10" t="s">
        <v>29</v>
      </c>
      <c r="C10" s="10" t="s">
        <v>30</v>
      </c>
      <c r="D10" s="10" t="s">
        <v>31</v>
      </c>
      <c r="E10" s="18" t="s">
        <v>32</v>
      </c>
      <c r="F10" s="17" t="s">
        <v>33</v>
      </c>
      <c r="G10" s="19">
        <v>147.205575</v>
      </c>
    </row>
    <row r="11" s="2" customFormat="1" ht="51" customHeight="1" spans="1:7">
      <c r="A11" s="9">
        <f t="shared" si="0"/>
        <v>6</v>
      </c>
      <c r="B11" s="10" t="s">
        <v>34</v>
      </c>
      <c r="C11" s="10" t="s">
        <v>35</v>
      </c>
      <c r="D11" s="10" t="s">
        <v>36</v>
      </c>
      <c r="E11" s="18" t="s">
        <v>37</v>
      </c>
      <c r="F11" s="17" t="s">
        <v>38</v>
      </c>
      <c r="G11" s="19">
        <v>147.345133</v>
      </c>
    </row>
    <row r="12" s="2" customFormat="1" ht="40" customHeight="1" spans="1:7">
      <c r="A12" s="11" t="s">
        <v>39</v>
      </c>
      <c r="B12" s="12"/>
      <c r="C12" s="12"/>
      <c r="D12" s="12"/>
      <c r="E12" s="12"/>
      <c r="F12" s="12"/>
      <c r="G12" s="21"/>
    </row>
    <row r="13" s="2" customFormat="1" ht="50" customHeight="1" spans="1:7">
      <c r="A13" s="9">
        <f>ROW()-6</f>
        <v>7</v>
      </c>
      <c r="B13" s="13" t="s">
        <v>40</v>
      </c>
      <c r="C13" s="13" t="s">
        <v>41</v>
      </c>
      <c r="D13" s="13" t="s">
        <v>42</v>
      </c>
      <c r="E13" s="17" t="s">
        <v>43</v>
      </c>
      <c r="F13" s="17" t="s">
        <v>44</v>
      </c>
      <c r="G13" s="13">
        <v>11.05</v>
      </c>
    </row>
    <row r="14" s="2" customFormat="1" ht="35" customHeight="1" spans="1:7">
      <c r="A14" s="9">
        <f>ROW()-6</f>
        <v>8</v>
      </c>
      <c r="B14" s="10" t="s">
        <v>45</v>
      </c>
      <c r="C14" s="10" t="s">
        <v>26</v>
      </c>
      <c r="D14" s="10" t="s">
        <v>13</v>
      </c>
      <c r="E14" s="17" t="s">
        <v>46</v>
      </c>
      <c r="F14" s="17" t="s">
        <v>47</v>
      </c>
      <c r="G14" s="19">
        <v>6.996129</v>
      </c>
    </row>
    <row r="15" s="2" customFormat="1" ht="40" customHeight="1" spans="1:7">
      <c r="A15" s="11" t="s">
        <v>48</v>
      </c>
      <c r="B15" s="12"/>
      <c r="C15" s="12"/>
      <c r="D15" s="12"/>
      <c r="E15" s="12"/>
      <c r="F15" s="12"/>
      <c r="G15" s="21"/>
    </row>
    <row r="16" s="2" customFormat="1" ht="40" customHeight="1" spans="1:7">
      <c r="A16" s="9">
        <f>ROW()-7</f>
        <v>9</v>
      </c>
      <c r="B16" s="10" t="s">
        <v>49</v>
      </c>
      <c r="C16" s="10" t="s">
        <v>50</v>
      </c>
      <c r="D16" s="10" t="s">
        <v>18</v>
      </c>
      <c r="E16" s="10" t="s">
        <v>51</v>
      </c>
      <c r="F16" s="10" t="s">
        <v>52</v>
      </c>
      <c r="G16" s="22">
        <v>10</v>
      </c>
    </row>
    <row r="17" s="2" customFormat="1" ht="40" customHeight="1" spans="1:7">
      <c r="A17" s="9">
        <f t="shared" ref="A15:A52" si="1">A16+1</f>
        <v>10</v>
      </c>
      <c r="B17" s="10" t="s">
        <v>53</v>
      </c>
      <c r="C17" s="10" t="s">
        <v>54</v>
      </c>
      <c r="D17" s="10" t="s">
        <v>18</v>
      </c>
      <c r="E17" s="10" t="s">
        <v>51</v>
      </c>
      <c r="F17" s="10" t="s">
        <v>52</v>
      </c>
      <c r="G17" s="22">
        <v>10</v>
      </c>
    </row>
    <row r="18" s="2" customFormat="1" ht="40" customHeight="1" spans="1:7">
      <c r="A18" s="9">
        <f t="shared" si="1"/>
        <v>11</v>
      </c>
      <c r="B18" s="10" t="s">
        <v>55</v>
      </c>
      <c r="C18" s="10" t="s">
        <v>56</v>
      </c>
      <c r="D18" s="10" t="s">
        <v>18</v>
      </c>
      <c r="E18" s="10" t="s">
        <v>51</v>
      </c>
      <c r="F18" s="10" t="s">
        <v>52</v>
      </c>
      <c r="G18" s="22">
        <v>10</v>
      </c>
    </row>
    <row r="19" s="2" customFormat="1" ht="40" customHeight="1" spans="1:7">
      <c r="A19" s="9">
        <f t="shared" si="1"/>
        <v>12</v>
      </c>
      <c r="B19" s="10" t="s">
        <v>57</v>
      </c>
      <c r="C19" s="10" t="s">
        <v>58</v>
      </c>
      <c r="D19" s="10" t="s">
        <v>59</v>
      </c>
      <c r="E19" s="10" t="s">
        <v>51</v>
      </c>
      <c r="F19" s="10" t="s">
        <v>52</v>
      </c>
      <c r="G19" s="22">
        <v>10</v>
      </c>
    </row>
    <row r="20" s="2" customFormat="1" ht="40" customHeight="1" spans="1:7">
      <c r="A20" s="9">
        <f t="shared" si="1"/>
        <v>13</v>
      </c>
      <c r="B20" s="10" t="s">
        <v>60</v>
      </c>
      <c r="C20" s="10" t="s">
        <v>61</v>
      </c>
      <c r="D20" s="10" t="s">
        <v>13</v>
      </c>
      <c r="E20" s="10" t="s">
        <v>51</v>
      </c>
      <c r="F20" s="10" t="s">
        <v>52</v>
      </c>
      <c r="G20" s="22">
        <v>10</v>
      </c>
    </row>
    <row r="21" s="2" customFormat="1" ht="40" customHeight="1" spans="1:7">
      <c r="A21" s="9">
        <f t="shared" si="1"/>
        <v>14</v>
      </c>
      <c r="B21" s="10" t="s">
        <v>62</v>
      </c>
      <c r="C21" s="10" t="s">
        <v>63</v>
      </c>
      <c r="D21" s="10" t="s">
        <v>18</v>
      </c>
      <c r="E21" s="10" t="s">
        <v>51</v>
      </c>
      <c r="F21" s="10" t="s">
        <v>52</v>
      </c>
      <c r="G21" s="22">
        <v>10</v>
      </c>
    </row>
    <row r="22" s="2" customFormat="1" ht="40" customHeight="1" spans="1:7">
      <c r="A22" s="9">
        <f t="shared" si="1"/>
        <v>15</v>
      </c>
      <c r="B22" s="10" t="s">
        <v>64</v>
      </c>
      <c r="C22" s="10" t="s">
        <v>65</v>
      </c>
      <c r="D22" s="10" t="s">
        <v>18</v>
      </c>
      <c r="E22" s="10" t="s">
        <v>51</v>
      </c>
      <c r="F22" s="10" t="s">
        <v>52</v>
      </c>
      <c r="G22" s="22">
        <v>10</v>
      </c>
    </row>
    <row r="23" s="2" customFormat="1" ht="40" customHeight="1" spans="1:7">
      <c r="A23" s="9">
        <f t="shared" si="1"/>
        <v>16</v>
      </c>
      <c r="B23" s="10" t="s">
        <v>66</v>
      </c>
      <c r="C23" s="10" t="s">
        <v>67</v>
      </c>
      <c r="D23" s="10" t="s">
        <v>18</v>
      </c>
      <c r="E23" s="10" t="s">
        <v>51</v>
      </c>
      <c r="F23" s="10" t="s">
        <v>52</v>
      </c>
      <c r="G23" s="22">
        <v>10</v>
      </c>
    </row>
    <row r="24" s="2" customFormat="1" ht="40" customHeight="1" spans="1:7">
      <c r="A24" s="9">
        <f t="shared" si="1"/>
        <v>17</v>
      </c>
      <c r="B24" s="10" t="s">
        <v>68</v>
      </c>
      <c r="C24" s="10" t="s">
        <v>69</v>
      </c>
      <c r="D24" s="10" t="s">
        <v>18</v>
      </c>
      <c r="E24" s="10" t="s">
        <v>51</v>
      </c>
      <c r="F24" s="10" t="s">
        <v>52</v>
      </c>
      <c r="G24" s="22">
        <v>10</v>
      </c>
    </row>
    <row r="25" s="2" customFormat="1" ht="40" customHeight="1" spans="1:7">
      <c r="A25" s="9">
        <f t="shared" si="1"/>
        <v>18</v>
      </c>
      <c r="B25" s="10" t="s">
        <v>70</v>
      </c>
      <c r="C25" s="10" t="s">
        <v>71</v>
      </c>
      <c r="D25" s="10" t="s">
        <v>13</v>
      </c>
      <c r="E25" s="10" t="s">
        <v>51</v>
      </c>
      <c r="F25" s="10" t="s">
        <v>52</v>
      </c>
      <c r="G25" s="22">
        <v>10</v>
      </c>
    </row>
    <row r="26" s="2" customFormat="1" ht="40" customHeight="1" spans="1:7">
      <c r="A26" s="9">
        <f t="shared" si="1"/>
        <v>19</v>
      </c>
      <c r="B26" s="10" t="s">
        <v>72</v>
      </c>
      <c r="C26" s="10" t="s">
        <v>73</v>
      </c>
      <c r="D26" s="10" t="s">
        <v>18</v>
      </c>
      <c r="E26" s="10" t="s">
        <v>51</v>
      </c>
      <c r="F26" s="10" t="s">
        <v>52</v>
      </c>
      <c r="G26" s="22">
        <v>10</v>
      </c>
    </row>
    <row r="27" s="2" customFormat="1" ht="40" customHeight="1" spans="1:7">
      <c r="A27" s="9">
        <f t="shared" si="1"/>
        <v>20</v>
      </c>
      <c r="B27" s="10" t="s">
        <v>74</v>
      </c>
      <c r="C27" s="10" t="s">
        <v>75</v>
      </c>
      <c r="D27" s="10" t="s">
        <v>18</v>
      </c>
      <c r="E27" s="10" t="s">
        <v>51</v>
      </c>
      <c r="F27" s="10" t="s">
        <v>52</v>
      </c>
      <c r="G27" s="22">
        <v>10</v>
      </c>
    </row>
    <row r="28" s="2" customFormat="1" ht="40" customHeight="1" spans="1:7">
      <c r="A28" s="9">
        <f t="shared" si="1"/>
        <v>21</v>
      </c>
      <c r="B28" s="10" t="s">
        <v>76</v>
      </c>
      <c r="C28" s="10" t="s">
        <v>77</v>
      </c>
      <c r="D28" s="10" t="s">
        <v>18</v>
      </c>
      <c r="E28" s="10" t="s">
        <v>51</v>
      </c>
      <c r="F28" s="10" t="s">
        <v>52</v>
      </c>
      <c r="G28" s="22">
        <v>10</v>
      </c>
    </row>
    <row r="29" s="2" customFormat="1" ht="40" customHeight="1" spans="1:7">
      <c r="A29" s="9">
        <f t="shared" si="1"/>
        <v>22</v>
      </c>
      <c r="B29" s="10" t="s">
        <v>78</v>
      </c>
      <c r="C29" s="10" t="s">
        <v>79</v>
      </c>
      <c r="D29" s="10" t="s">
        <v>18</v>
      </c>
      <c r="E29" s="10" t="s">
        <v>51</v>
      </c>
      <c r="F29" s="10" t="s">
        <v>52</v>
      </c>
      <c r="G29" s="22">
        <v>10</v>
      </c>
    </row>
    <row r="30" s="2" customFormat="1" ht="40" customHeight="1" spans="1:7">
      <c r="A30" s="9">
        <f t="shared" si="1"/>
        <v>23</v>
      </c>
      <c r="B30" s="10" t="s">
        <v>80</v>
      </c>
      <c r="C30" s="10" t="s">
        <v>81</v>
      </c>
      <c r="D30" s="10" t="s">
        <v>18</v>
      </c>
      <c r="E30" s="10" t="s">
        <v>51</v>
      </c>
      <c r="F30" s="10" t="s">
        <v>52</v>
      </c>
      <c r="G30" s="22">
        <v>10</v>
      </c>
    </row>
    <row r="31" s="2" customFormat="1" ht="40" customHeight="1" spans="1:7">
      <c r="A31" s="9">
        <f t="shared" si="1"/>
        <v>24</v>
      </c>
      <c r="B31" s="10" t="s">
        <v>82</v>
      </c>
      <c r="C31" s="10" t="s">
        <v>83</v>
      </c>
      <c r="D31" s="10" t="s">
        <v>18</v>
      </c>
      <c r="E31" s="10" t="s">
        <v>51</v>
      </c>
      <c r="F31" s="10" t="s">
        <v>52</v>
      </c>
      <c r="G31" s="22">
        <v>10</v>
      </c>
    </row>
    <row r="32" s="2" customFormat="1" ht="40" customHeight="1" spans="1:7">
      <c r="A32" s="9">
        <f t="shared" si="1"/>
        <v>25</v>
      </c>
      <c r="B32" s="10" t="s">
        <v>84</v>
      </c>
      <c r="C32" s="10" t="s">
        <v>85</v>
      </c>
      <c r="D32" s="10" t="s">
        <v>18</v>
      </c>
      <c r="E32" s="10" t="s">
        <v>51</v>
      </c>
      <c r="F32" s="10" t="s">
        <v>52</v>
      </c>
      <c r="G32" s="22">
        <v>10</v>
      </c>
    </row>
    <row r="33" s="2" customFormat="1" ht="40" customHeight="1" spans="1:7">
      <c r="A33" s="9">
        <f t="shared" si="1"/>
        <v>26</v>
      </c>
      <c r="B33" s="10" t="s">
        <v>86</v>
      </c>
      <c r="C33" s="10" t="s">
        <v>87</v>
      </c>
      <c r="D33" s="10" t="s">
        <v>18</v>
      </c>
      <c r="E33" s="10" t="s">
        <v>51</v>
      </c>
      <c r="F33" s="10" t="s">
        <v>52</v>
      </c>
      <c r="G33" s="22">
        <v>10</v>
      </c>
    </row>
    <row r="34" s="2" customFormat="1" ht="40" customHeight="1" spans="1:7">
      <c r="A34" s="9">
        <f t="shared" si="1"/>
        <v>27</v>
      </c>
      <c r="B34" s="10" t="s">
        <v>88</v>
      </c>
      <c r="C34" s="10" t="s">
        <v>89</v>
      </c>
      <c r="D34" s="10" t="s">
        <v>18</v>
      </c>
      <c r="E34" s="10" t="s">
        <v>51</v>
      </c>
      <c r="F34" s="10" t="s">
        <v>52</v>
      </c>
      <c r="G34" s="22">
        <v>10</v>
      </c>
    </row>
    <row r="35" s="2" customFormat="1" ht="40" customHeight="1" spans="1:7">
      <c r="A35" s="9">
        <f t="shared" si="1"/>
        <v>28</v>
      </c>
      <c r="B35" s="10" t="s">
        <v>90</v>
      </c>
      <c r="C35" s="10" t="s">
        <v>91</v>
      </c>
      <c r="D35" s="10" t="s">
        <v>13</v>
      </c>
      <c r="E35" s="10" t="s">
        <v>51</v>
      </c>
      <c r="F35" s="10" t="s">
        <v>52</v>
      </c>
      <c r="G35" s="22">
        <v>10</v>
      </c>
    </row>
    <row r="36" s="2" customFormat="1" ht="40" customHeight="1" spans="1:7">
      <c r="A36" s="9">
        <f t="shared" si="1"/>
        <v>29</v>
      </c>
      <c r="B36" s="10" t="s">
        <v>92</v>
      </c>
      <c r="C36" s="10" t="s">
        <v>93</v>
      </c>
      <c r="D36" s="10" t="s">
        <v>18</v>
      </c>
      <c r="E36" s="10" t="s">
        <v>51</v>
      </c>
      <c r="F36" s="10" t="s">
        <v>52</v>
      </c>
      <c r="G36" s="22">
        <v>10</v>
      </c>
    </row>
    <row r="37" s="2" customFormat="1" ht="40" customHeight="1" spans="1:7">
      <c r="A37" s="9">
        <f t="shared" si="1"/>
        <v>30</v>
      </c>
      <c r="B37" s="10" t="s">
        <v>94</v>
      </c>
      <c r="C37" s="10" t="s">
        <v>95</v>
      </c>
      <c r="D37" s="10" t="s">
        <v>18</v>
      </c>
      <c r="E37" s="10" t="s">
        <v>51</v>
      </c>
      <c r="F37" s="10" t="s">
        <v>52</v>
      </c>
      <c r="G37" s="22">
        <v>10</v>
      </c>
    </row>
    <row r="38" s="2" customFormat="1" ht="40" customHeight="1" spans="1:7">
      <c r="A38" s="9">
        <f t="shared" si="1"/>
        <v>31</v>
      </c>
      <c r="B38" s="10" t="s">
        <v>96</v>
      </c>
      <c r="C38" s="10" t="s">
        <v>97</v>
      </c>
      <c r="D38" s="10" t="s">
        <v>18</v>
      </c>
      <c r="E38" s="10" t="s">
        <v>51</v>
      </c>
      <c r="F38" s="10" t="s">
        <v>52</v>
      </c>
      <c r="G38" s="22">
        <v>10</v>
      </c>
    </row>
    <row r="39" s="2" customFormat="1" ht="40" customHeight="1" spans="1:7">
      <c r="A39" s="9">
        <f t="shared" si="1"/>
        <v>32</v>
      </c>
      <c r="B39" s="10" t="s">
        <v>98</v>
      </c>
      <c r="C39" s="10" t="s">
        <v>99</v>
      </c>
      <c r="D39" s="10" t="s">
        <v>42</v>
      </c>
      <c r="E39" s="10" t="s">
        <v>51</v>
      </c>
      <c r="F39" s="10" t="s">
        <v>52</v>
      </c>
      <c r="G39" s="22">
        <v>10</v>
      </c>
    </row>
    <row r="40" s="2" customFormat="1" ht="40" customHeight="1" spans="1:7">
      <c r="A40" s="9">
        <f t="shared" si="1"/>
        <v>33</v>
      </c>
      <c r="B40" s="10" t="s">
        <v>100</v>
      </c>
      <c r="C40" s="10" t="s">
        <v>26</v>
      </c>
      <c r="D40" s="10" t="s">
        <v>13</v>
      </c>
      <c r="E40" s="10" t="s">
        <v>51</v>
      </c>
      <c r="F40" s="10" t="s">
        <v>52</v>
      </c>
      <c r="G40" s="22">
        <v>10</v>
      </c>
    </row>
    <row r="41" s="2" customFormat="1" ht="40" customHeight="1" spans="1:7">
      <c r="A41" s="9">
        <f t="shared" si="1"/>
        <v>34</v>
      </c>
      <c r="B41" s="10" t="s">
        <v>101</v>
      </c>
      <c r="C41" s="10" t="s">
        <v>102</v>
      </c>
      <c r="D41" s="10" t="s">
        <v>13</v>
      </c>
      <c r="E41" s="10" t="s">
        <v>51</v>
      </c>
      <c r="F41" s="10" t="s">
        <v>52</v>
      </c>
      <c r="G41" s="22">
        <v>10</v>
      </c>
    </row>
    <row r="42" s="2" customFormat="1" ht="40" customHeight="1" spans="1:7">
      <c r="A42" s="9">
        <f t="shared" si="1"/>
        <v>35</v>
      </c>
      <c r="B42" s="10" t="s">
        <v>103</v>
      </c>
      <c r="C42" s="10" t="s">
        <v>104</v>
      </c>
      <c r="D42" s="10" t="s">
        <v>36</v>
      </c>
      <c r="E42" s="10" t="s">
        <v>51</v>
      </c>
      <c r="F42" s="10" t="s">
        <v>52</v>
      </c>
      <c r="G42" s="22">
        <v>10</v>
      </c>
    </row>
    <row r="43" s="2" customFormat="1" ht="40" customHeight="1" spans="1:7">
      <c r="A43" s="9">
        <f t="shared" si="1"/>
        <v>36</v>
      </c>
      <c r="B43" s="10" t="s">
        <v>105</v>
      </c>
      <c r="C43" s="10" t="s">
        <v>106</v>
      </c>
      <c r="D43" s="10" t="s">
        <v>13</v>
      </c>
      <c r="E43" s="10" t="s">
        <v>51</v>
      </c>
      <c r="F43" s="10" t="s">
        <v>52</v>
      </c>
      <c r="G43" s="22">
        <v>10</v>
      </c>
    </row>
    <row r="44" s="2" customFormat="1" ht="40" customHeight="1" spans="1:7">
      <c r="A44" s="9">
        <f t="shared" si="1"/>
        <v>37</v>
      </c>
      <c r="B44" s="10" t="s">
        <v>107</v>
      </c>
      <c r="C44" s="10" t="s">
        <v>108</v>
      </c>
      <c r="D44" s="10" t="s">
        <v>18</v>
      </c>
      <c r="E44" s="10" t="s">
        <v>51</v>
      </c>
      <c r="F44" s="10" t="s">
        <v>52</v>
      </c>
      <c r="G44" s="22">
        <v>10</v>
      </c>
    </row>
    <row r="45" s="2" customFormat="1" ht="40" customHeight="1" spans="1:7">
      <c r="A45" s="9">
        <f t="shared" si="1"/>
        <v>38</v>
      </c>
      <c r="B45" s="10" t="s">
        <v>109</v>
      </c>
      <c r="C45" s="10" t="s">
        <v>110</v>
      </c>
      <c r="D45" s="10" t="s">
        <v>18</v>
      </c>
      <c r="E45" s="10" t="s">
        <v>51</v>
      </c>
      <c r="F45" s="10" t="s">
        <v>52</v>
      </c>
      <c r="G45" s="22">
        <v>10</v>
      </c>
    </row>
    <row r="46" s="2" customFormat="1" ht="40" customHeight="1" spans="1:7">
      <c r="A46" s="9">
        <f t="shared" si="1"/>
        <v>39</v>
      </c>
      <c r="B46" s="10" t="s">
        <v>111</v>
      </c>
      <c r="C46" s="10" t="s">
        <v>112</v>
      </c>
      <c r="D46" s="10" t="s">
        <v>13</v>
      </c>
      <c r="E46" s="10" t="s">
        <v>51</v>
      </c>
      <c r="F46" s="10" t="s">
        <v>52</v>
      </c>
      <c r="G46" s="22">
        <v>10</v>
      </c>
    </row>
    <row r="47" s="2" customFormat="1" ht="40" customHeight="1" spans="1:7">
      <c r="A47" s="9">
        <f t="shared" si="1"/>
        <v>40</v>
      </c>
      <c r="B47" s="10" t="s">
        <v>113</v>
      </c>
      <c r="C47" s="10" t="s">
        <v>114</v>
      </c>
      <c r="D47" s="10" t="s">
        <v>18</v>
      </c>
      <c r="E47" s="10" t="s">
        <v>51</v>
      </c>
      <c r="F47" s="10" t="s">
        <v>52</v>
      </c>
      <c r="G47" s="22">
        <v>10</v>
      </c>
    </row>
    <row r="48" s="2" customFormat="1" ht="40" customHeight="1" spans="1:7">
      <c r="A48" s="9">
        <f t="shared" si="1"/>
        <v>41</v>
      </c>
      <c r="B48" s="10" t="s">
        <v>115</v>
      </c>
      <c r="C48" s="10" t="s">
        <v>116</v>
      </c>
      <c r="D48" s="10" t="s">
        <v>18</v>
      </c>
      <c r="E48" s="10" t="s">
        <v>51</v>
      </c>
      <c r="F48" s="10" t="s">
        <v>52</v>
      </c>
      <c r="G48" s="22">
        <v>10</v>
      </c>
    </row>
    <row r="49" s="2" customFormat="1" ht="40" customHeight="1" spans="1:7">
      <c r="A49" s="9">
        <f t="shared" si="1"/>
        <v>42</v>
      </c>
      <c r="B49" s="10" t="s">
        <v>117</v>
      </c>
      <c r="C49" s="10" t="s">
        <v>118</v>
      </c>
      <c r="D49" s="10" t="s">
        <v>13</v>
      </c>
      <c r="E49" s="10" t="s">
        <v>51</v>
      </c>
      <c r="F49" s="10" t="s">
        <v>52</v>
      </c>
      <c r="G49" s="22">
        <v>10</v>
      </c>
    </row>
    <row r="50" s="2" customFormat="1" ht="40" customHeight="1" spans="1:7">
      <c r="A50" s="9">
        <f t="shared" si="1"/>
        <v>43</v>
      </c>
      <c r="B50" s="10" t="s">
        <v>119</v>
      </c>
      <c r="C50" s="10" t="s">
        <v>120</v>
      </c>
      <c r="D50" s="10" t="s">
        <v>18</v>
      </c>
      <c r="E50" s="10" t="s">
        <v>51</v>
      </c>
      <c r="F50" s="10" t="s">
        <v>52</v>
      </c>
      <c r="G50" s="22">
        <v>10</v>
      </c>
    </row>
    <row r="51" s="2" customFormat="1" ht="40" customHeight="1" spans="1:7">
      <c r="A51" s="9">
        <f t="shared" si="1"/>
        <v>44</v>
      </c>
      <c r="B51" s="10" t="s">
        <v>121</v>
      </c>
      <c r="C51" s="10" t="s">
        <v>122</v>
      </c>
      <c r="D51" s="10" t="s">
        <v>18</v>
      </c>
      <c r="E51" s="10" t="s">
        <v>51</v>
      </c>
      <c r="F51" s="10" t="s">
        <v>52</v>
      </c>
      <c r="G51" s="22">
        <v>10</v>
      </c>
    </row>
    <row r="52" s="2" customFormat="1" ht="40" customHeight="1" spans="1:7">
      <c r="A52" s="9">
        <f t="shared" si="1"/>
        <v>45</v>
      </c>
      <c r="B52" s="10" t="s">
        <v>123</v>
      </c>
      <c r="C52" s="10" t="s">
        <v>124</v>
      </c>
      <c r="D52" s="10" t="s">
        <v>18</v>
      </c>
      <c r="E52" s="10" t="s">
        <v>51</v>
      </c>
      <c r="F52" s="10" t="s">
        <v>52</v>
      </c>
      <c r="G52" s="22">
        <v>10</v>
      </c>
    </row>
    <row r="53" s="2" customFormat="1" ht="40" customHeight="1" spans="1:7">
      <c r="A53" s="11" t="s">
        <v>125</v>
      </c>
      <c r="B53" s="12"/>
      <c r="C53" s="12"/>
      <c r="D53" s="12"/>
      <c r="E53" s="12"/>
      <c r="F53" s="12"/>
      <c r="G53" s="21"/>
    </row>
    <row r="54" s="2" customFormat="1" ht="40" customHeight="1" spans="1:7">
      <c r="A54" s="9">
        <f>ROW()-8</f>
        <v>46</v>
      </c>
      <c r="B54" s="10" t="s">
        <v>126</v>
      </c>
      <c r="C54" s="10" t="s">
        <v>127</v>
      </c>
      <c r="D54" s="10" t="s">
        <v>13</v>
      </c>
      <c r="E54" s="10" t="s">
        <v>128</v>
      </c>
      <c r="F54" s="10" t="s">
        <v>129</v>
      </c>
      <c r="G54" s="22">
        <v>10</v>
      </c>
    </row>
    <row r="55" s="2" customFormat="1" ht="40" customHeight="1" spans="1:7">
      <c r="A55" s="9">
        <f>ROW()-8</f>
        <v>47</v>
      </c>
      <c r="B55" s="10" t="s">
        <v>130</v>
      </c>
      <c r="C55" s="10" t="s">
        <v>131</v>
      </c>
      <c r="D55" s="10" t="s">
        <v>132</v>
      </c>
      <c r="E55" s="10" t="s">
        <v>128</v>
      </c>
      <c r="F55" s="10" t="s">
        <v>129</v>
      </c>
      <c r="G55" s="22">
        <v>10</v>
      </c>
    </row>
    <row r="56" s="2" customFormat="1" ht="40" customHeight="1" spans="1:7">
      <c r="A56" s="11" t="s">
        <v>133</v>
      </c>
      <c r="B56" s="12"/>
      <c r="C56" s="12"/>
      <c r="D56" s="12"/>
      <c r="E56" s="12"/>
      <c r="F56" s="12"/>
      <c r="G56" s="21"/>
    </row>
    <row r="57" s="2" customFormat="1" ht="40" customHeight="1" spans="1:7">
      <c r="A57" s="9">
        <f>ROW()-9</f>
        <v>48</v>
      </c>
      <c r="B57" s="10" t="s">
        <v>134</v>
      </c>
      <c r="C57" s="10" t="s">
        <v>135</v>
      </c>
      <c r="D57" s="10" t="s">
        <v>36</v>
      </c>
      <c r="E57" s="10" t="s">
        <v>136</v>
      </c>
      <c r="F57" s="10" t="s">
        <v>137</v>
      </c>
      <c r="G57" s="22">
        <v>100</v>
      </c>
    </row>
    <row r="58" s="2" customFormat="1" ht="40" customHeight="1" spans="1:7">
      <c r="A58" s="11" t="s">
        <v>138</v>
      </c>
      <c r="B58" s="12"/>
      <c r="C58" s="12"/>
      <c r="D58" s="12"/>
      <c r="E58" s="12"/>
      <c r="F58" s="12"/>
      <c r="G58" s="21"/>
    </row>
    <row r="59" s="2" customFormat="1" ht="40" customHeight="1" spans="1:7">
      <c r="A59" s="9">
        <f>ROW()-10</f>
        <v>49</v>
      </c>
      <c r="B59" s="10" t="s">
        <v>139</v>
      </c>
      <c r="C59" s="10" t="s">
        <v>139</v>
      </c>
      <c r="D59" s="10" t="s">
        <v>18</v>
      </c>
      <c r="E59" s="10" t="s">
        <v>140</v>
      </c>
      <c r="F59" s="10" t="s">
        <v>141</v>
      </c>
      <c r="G59" s="23">
        <v>22.188429</v>
      </c>
    </row>
    <row r="60" s="2" customFormat="1" ht="40" customHeight="1" spans="1:7">
      <c r="A60" s="11" t="s">
        <v>142</v>
      </c>
      <c r="B60" s="12"/>
      <c r="C60" s="12"/>
      <c r="D60" s="12"/>
      <c r="E60" s="12"/>
      <c r="F60" s="12"/>
      <c r="G60" s="21"/>
    </row>
    <row r="61" s="2" customFormat="1" ht="40" customHeight="1" spans="1:7">
      <c r="A61" s="9">
        <f>A59+1</f>
        <v>50</v>
      </c>
      <c r="B61" s="10" t="s">
        <v>143</v>
      </c>
      <c r="C61" s="10" t="s">
        <v>144</v>
      </c>
      <c r="D61" s="10" t="s">
        <v>31</v>
      </c>
      <c r="E61" s="10" t="s">
        <v>145</v>
      </c>
      <c r="F61" s="10" t="s">
        <v>146</v>
      </c>
      <c r="G61" s="22">
        <v>30</v>
      </c>
    </row>
    <row r="62" s="2" customFormat="1" ht="40" customHeight="1" spans="1:7">
      <c r="A62" s="11" t="s">
        <v>147</v>
      </c>
      <c r="B62" s="12"/>
      <c r="C62" s="12"/>
      <c r="D62" s="12"/>
      <c r="E62" s="12"/>
      <c r="F62" s="12"/>
      <c r="G62" s="21"/>
    </row>
    <row r="63" s="2" customFormat="1" ht="40" customHeight="1" spans="1:7">
      <c r="A63" s="9">
        <f>A61+1</f>
        <v>51</v>
      </c>
      <c r="B63" s="10" t="s">
        <v>148</v>
      </c>
      <c r="C63" s="10" t="s">
        <v>149</v>
      </c>
      <c r="D63" s="10" t="s">
        <v>31</v>
      </c>
      <c r="E63" s="10" t="s">
        <v>150</v>
      </c>
      <c r="F63" s="10" t="s">
        <v>151</v>
      </c>
      <c r="G63" s="23">
        <v>36.930379</v>
      </c>
    </row>
    <row r="64" s="2" customFormat="1" ht="40" customHeight="1" spans="1:7">
      <c r="A64" s="9">
        <f>A63+1</f>
        <v>52</v>
      </c>
      <c r="B64" s="10" t="s">
        <v>152</v>
      </c>
      <c r="C64" s="10" t="s">
        <v>153</v>
      </c>
      <c r="D64" s="10" t="s">
        <v>154</v>
      </c>
      <c r="E64" s="10" t="s">
        <v>150</v>
      </c>
      <c r="F64" s="10" t="s">
        <v>151</v>
      </c>
      <c r="G64" s="10">
        <v>6.812307</v>
      </c>
    </row>
    <row r="65" s="2" customFormat="1" ht="40" customHeight="1" spans="1:7">
      <c r="A65" s="11" t="s">
        <v>155</v>
      </c>
      <c r="B65" s="12"/>
      <c r="C65" s="12"/>
      <c r="D65" s="12"/>
      <c r="E65" s="12"/>
      <c r="F65" s="12"/>
      <c r="G65" s="21"/>
    </row>
    <row r="66" s="2" customFormat="1" ht="110" customHeight="1" spans="1:7">
      <c r="A66" s="9">
        <f>ROW()-13</f>
        <v>53</v>
      </c>
      <c r="B66" s="19" t="s">
        <v>156</v>
      </c>
      <c r="C66" s="19" t="s">
        <v>157</v>
      </c>
      <c r="D66" s="10" t="s">
        <v>36</v>
      </c>
      <c r="E66" s="17" t="s">
        <v>158</v>
      </c>
      <c r="F66" s="17" t="s">
        <v>159</v>
      </c>
      <c r="G66" s="19">
        <v>251.493893</v>
      </c>
    </row>
    <row r="67" s="2" customFormat="1" ht="67" customHeight="1" spans="1:7">
      <c r="A67" s="9">
        <f>A66+1</f>
        <v>54</v>
      </c>
      <c r="B67" s="19" t="s">
        <v>160</v>
      </c>
      <c r="C67" s="19" t="s">
        <v>161</v>
      </c>
      <c r="D67" s="10" t="s">
        <v>18</v>
      </c>
      <c r="E67" s="17" t="s">
        <v>162</v>
      </c>
      <c r="F67" s="17" t="s">
        <v>163</v>
      </c>
      <c r="G67" s="19">
        <v>150</v>
      </c>
    </row>
    <row r="68" s="2" customFormat="1" ht="30" customHeight="1" spans="1:7">
      <c r="A68" s="24" t="s">
        <v>164</v>
      </c>
      <c r="B68" s="24"/>
      <c r="C68" s="24"/>
      <c r="D68" s="24"/>
      <c r="E68" s="24"/>
      <c r="F68" s="24"/>
      <c r="G68" s="25">
        <f>G67+G66+G52+G51+G50+G49+G48+G47+G46+G45+G44+G43+G42+G41+G40+G39+G38+G37+G36+G35+G34+G33+G32+G31+G30+G29+G28+G27+G26+G25+G24+G23+G22+G21+G20+G19+G18+G17+G16+G64+G63+G61+G57+G59+G55+G54+G14+G13+G11+G10+G9+G8+G7+G6</f>
        <v>1826.437291</v>
      </c>
    </row>
  </sheetData>
  <autoFilter ref="A4:G68">
    <extLst/>
  </autoFilter>
  <mergeCells count="11">
    <mergeCell ref="A2:G2"/>
    <mergeCell ref="A5:G5"/>
    <mergeCell ref="A12:G12"/>
    <mergeCell ref="A15:G15"/>
    <mergeCell ref="A53:G53"/>
    <mergeCell ref="A56:G56"/>
    <mergeCell ref="A58:G58"/>
    <mergeCell ref="A60:G60"/>
    <mergeCell ref="A62:G62"/>
    <mergeCell ref="A65:G65"/>
    <mergeCell ref="A68:E68"/>
  </mergeCells>
  <conditionalFormatting sqref="G8">
    <cfRule type="duplicateValues" dxfId="0" priority="21"/>
    <cfRule type="duplicateValues" dxfId="0" priority="22"/>
  </conditionalFormatting>
  <conditionalFormatting sqref="B11:D11">
    <cfRule type="duplicateValues" dxfId="0" priority="17"/>
    <cfRule type="duplicateValues" dxfId="0" priority="18"/>
  </conditionalFormatting>
  <conditionalFormatting sqref="G14">
    <cfRule type="duplicateValues" dxfId="0" priority="15"/>
    <cfRule type="duplicateValues" dxfId="0" priority="16"/>
  </conditionalFormatting>
  <conditionalFormatting sqref="B66">
    <cfRule type="duplicateValues" dxfId="0" priority="13"/>
    <cfRule type="duplicateValues" dxfId="0" priority="14"/>
  </conditionalFormatting>
  <conditionalFormatting sqref="B67:C67">
    <cfRule type="duplicateValues" dxfId="0" priority="11"/>
    <cfRule type="duplicateValues" dxfId="0" priority="12"/>
  </conditionalFormatting>
  <conditionalFormatting sqref="G9:G11">
    <cfRule type="duplicateValues" dxfId="0" priority="19"/>
    <cfRule type="duplicateValues" dxfId="0" priority="20"/>
  </conditionalFormatting>
  <pageMargins left="0.156944444444444" right="0.156944444444444" top="0.156944444444444" bottom="0.156944444444444" header="0.0388888888888889" footer="0.156944444444444"/>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whshuang</dc:creator>
  <cp:lastModifiedBy>陈洁蓉</cp:lastModifiedBy>
  <dcterms:created xsi:type="dcterms:W3CDTF">2024-03-30T06:30:00Z</dcterms:created>
  <dcterms:modified xsi:type="dcterms:W3CDTF">2025-09-26T10:16:14Z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242EF53272F3EF35BA0ED1682F040FAD</vt:lpwstr>
  </property>
</Properties>
</file>