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Sheet1!$A$4:$F$34</definedName>
    <definedName name="_xlnm.Print_Area" localSheetId="0">Sheet1!$1:$34</definedName>
    <definedName name="_xlnm.Print_Titles" localSheetId="0">Sheet1!$4:$4</definedName>
  </definedNames>
  <calcPr calcId="144525"/>
</workbook>
</file>

<file path=xl/sharedStrings.xml><?xml version="1.0" encoding="utf-8"?>
<sst xmlns="http://schemas.openxmlformats.org/spreadsheetml/2006/main" count="105" uniqueCount="77">
  <si>
    <t>附件</t>
  </si>
  <si>
    <t>2026年度深圳市生态环境专项资金第二批拟资助项目计划表</t>
  </si>
  <si>
    <t>单位：万元</t>
  </si>
  <si>
    <t>序号</t>
  </si>
  <si>
    <t>项目名称</t>
  </si>
  <si>
    <t>申请单位</t>
  </si>
  <si>
    <t>所属区</t>
  </si>
  <si>
    <t>项目内容</t>
  </si>
  <si>
    <t>拟资助金额</t>
  </si>
  <si>
    <t>工业集聚区生态环境治理项目（4个）</t>
  </si>
  <si>
    <t>海洋生物产业园工业集聚区生态环境治理项目</t>
  </si>
  <si>
    <t>深圳市大鹏新区产业运营城市服务有限公司</t>
  </si>
  <si>
    <t>大鹏</t>
  </si>
  <si>
    <t>工业集聚区生态环境综合治理优秀项目</t>
  </si>
  <si>
    <t>大族激光智造中心</t>
  </si>
  <si>
    <t>大族激光科技产业集团股份有限公司</t>
  </si>
  <si>
    <t>宝安</t>
  </si>
  <si>
    <t>健康元药业集团股份有限公司南山园区</t>
  </si>
  <si>
    <t>深圳太太药业有限公司</t>
  </si>
  <si>
    <t>南山</t>
  </si>
  <si>
    <t>深圳市大百汇物业管理有限公司大百汇生命健康产业园工业集聚区生态环境治理项目</t>
  </si>
  <si>
    <t>深圳市大百汇物业管理有限公司</t>
  </si>
  <si>
    <t>盐田</t>
  </si>
  <si>
    <t>近零碳排放区试点项目（1个）</t>
  </si>
  <si>
    <t>深圳大兴丰通雷克萨斯汽车销售服务有限公司近零碳排放试点项目</t>
  </si>
  <si>
    <t>深圳大兴丰通雷克萨斯汽车销售服务有限公司</t>
  </si>
  <si>
    <t>近零碳排放企业试点</t>
  </si>
  <si>
    <t>碳金融、碳账户创新推广应用项目（1个）</t>
  </si>
  <si>
    <t>碳金融、碳账户创新推广应用项目</t>
  </si>
  <si>
    <t>深圳市中小担小额贷款有限公司</t>
  </si>
  <si>
    <t>深圳市小贷公司中2024年度碳金融创新推广应用且新增业务规模数额最大。</t>
  </si>
  <si>
    <t>污染处理设施更新改造项目（2个）</t>
  </si>
  <si>
    <t>有机废气VOCs收集末端治理改造项目</t>
  </si>
  <si>
    <t>深圳市深联电路有限公司</t>
  </si>
  <si>
    <t>申报建设内容为：A栋内层车间、B栋阻焊车间和字符车间的有机废气收集系统更新改造，包括更新集气罩、管道、风机、弯头、阀门等；末端废气处理设施工艺由原“水喷淋+活性炭”、“水喷淋+活性炭+UV光解”改造为“水喷淋+干式过滤器+沸石轮转吸附浓缩+RTO” 。</t>
  </si>
  <si>
    <t>污泥压滤机更新改造项目-深圳市大正科技有限公司</t>
  </si>
  <si>
    <t>深圳市大正科技有限公司</t>
  </si>
  <si>
    <t>申报建设内容为：淘汰并拆除原有1台型号为 BYJ80/810的板框压滤机，同步加装1台型号为XAZG100/1000-U的高压隔膜压滤机，并配套实施压滤区新建工程，包括压滤废液收集管道重新布设、加装走道平台及落实防腐防渗措施等。</t>
  </si>
  <si>
    <t>污染源自动监控设备更新改造项目（2个）</t>
  </si>
  <si>
    <t>污水站在线监测（TOC）设备采购项目</t>
  </si>
  <si>
    <t>深圳市晨光乳业有限公司</t>
  </si>
  <si>
    <t>光明</t>
  </si>
  <si>
    <t>申报建设内容为：污水站COD在线监测设备更换，主要为新增一套岛津TOC-4200在线总有机碳分析仪。</t>
  </si>
  <si>
    <t>污染源自动监控设备更新改造项目-深圳市净诺环境治理有限公司</t>
  </si>
  <si>
    <t>深圳市净诺环境治理有限公司</t>
  </si>
  <si>
    <t>申报建设内容为：更新进出水口 COD、氨氮、总磷在线分析仪，以及配套混合采样器、数采仪、串口服务器、辅材等。</t>
  </si>
  <si>
    <t>环境污染责任保险保费补贴（2个）</t>
  </si>
  <si>
    <t>深圳市新星轻合金材料股份有限公司环境污染责任保险保费补贴</t>
  </si>
  <si>
    <t>深圳市新星轻合金材料股份有限公司</t>
  </si>
  <si>
    <t>环境污染责任保险保费补贴</t>
  </si>
  <si>
    <t>顺益印刷（深圳）有限公司环境污染责任保险保费补贴</t>
  </si>
  <si>
    <t>顺益印刷（深圳）有限公司</t>
  </si>
  <si>
    <t>公众环境教育设施补贴（10个）</t>
  </si>
  <si>
    <t>2024年深圳市环境教育基地（深圳市固戍水质净化厂二期）</t>
  </si>
  <si>
    <t>深圳市固戍水质净化有限公司</t>
  </si>
  <si>
    <t>公众环境教育设施补贴（活动补贴）</t>
  </si>
  <si>
    <t>2023年深圳市环境教育基地（中国农业科学院深圳农业基因组研究所）</t>
  </si>
  <si>
    <t>中国农业科学院深圳农业基因组研究所（岭南现代农业科学与技术广东省实验室深圳分中心）</t>
  </si>
  <si>
    <t>2020年深圳市自然学校（青青世界）</t>
  </si>
  <si>
    <t>深圳青青观光农场有限公司</t>
  </si>
  <si>
    <t>2024年深圳市自然学校（虹桥公园自然教育中心）</t>
  </si>
  <si>
    <t>润加物业服务（深圳）有限公司</t>
  </si>
  <si>
    <t>2022年深圳市自然学校（深圳市兰科植物保护研究中心）</t>
  </si>
  <si>
    <t>深圳市兰科植物保护研究中心</t>
  </si>
  <si>
    <t>罗湖</t>
  </si>
  <si>
    <t>2020年深圳市自然学校（梧桐山风景区）</t>
  </si>
  <si>
    <t>深圳市梧桐山风景区管理处</t>
  </si>
  <si>
    <t>2023年广东省环境教育基地（万科中心碳中和实验园区）</t>
  </si>
  <si>
    <t>万科公益基金会</t>
  </si>
  <si>
    <t>2022年广东省环境教育基地（深圳贝壳红实业有限公司）</t>
  </si>
  <si>
    <t>深圳贝壳红实业有限公司</t>
  </si>
  <si>
    <t>2021年深圳市环境教育基地(广东省沙头角林场)</t>
  </si>
  <si>
    <t>广东省沙头角林场（广东梧桐山国家森林公园管理处）</t>
  </si>
  <si>
    <t>2023年深圳市环境教育基地（龙岗区园山街道生活垃圾分类科普教育馆）</t>
  </si>
  <si>
    <t>深圳市泽沐环保有限公司</t>
  </si>
  <si>
    <t>龙岗</t>
  </si>
  <si>
    <t>合计</t>
  </si>
</sst>
</file>

<file path=xl/styles.xml><?xml version="1.0" encoding="utf-8"?>
<styleSheet xmlns="http://schemas.openxmlformats.org/spreadsheetml/2006/main">
  <numFmts count="7">
    <numFmt numFmtId="176" formatCode="0_ "/>
    <numFmt numFmtId="177" formatCode="0.00_ "/>
    <numFmt numFmtId="41" formatCode="_ * #,##0_ ;_ * \-#,##0_ ;_ * &quot;-&quot;_ ;_ @_ "/>
    <numFmt numFmtId="178" formatCode="0.000000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33" borderId="0" applyNumberFormat="0" applyBorder="0" applyAlignment="0" applyProtection="0">
      <alignment vertical="center"/>
    </xf>
    <xf numFmtId="0" fontId="8" fillId="25" borderId="0" applyNumberFormat="0" applyBorder="0" applyAlignment="0" applyProtection="0">
      <alignment vertical="center"/>
    </xf>
    <xf numFmtId="0" fontId="8" fillId="22" borderId="0" applyNumberFormat="0" applyBorder="0" applyAlignment="0" applyProtection="0">
      <alignment vertical="center"/>
    </xf>
    <xf numFmtId="0" fontId="6" fillId="21" borderId="0" applyNumberFormat="0" applyBorder="0" applyAlignment="0" applyProtection="0">
      <alignment vertical="center"/>
    </xf>
    <xf numFmtId="0" fontId="6" fillId="18" borderId="0" applyNumberFormat="0" applyBorder="0" applyAlignment="0" applyProtection="0">
      <alignment vertical="center"/>
    </xf>
    <xf numFmtId="0" fontId="8" fillId="24" borderId="0" applyNumberFormat="0" applyBorder="0" applyAlignment="0" applyProtection="0">
      <alignment vertical="center"/>
    </xf>
    <xf numFmtId="0" fontId="6" fillId="17" borderId="0" applyNumberFormat="0" applyBorder="0" applyAlignment="0" applyProtection="0">
      <alignment vertical="center"/>
    </xf>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28" borderId="11" applyNumberFormat="0" applyAlignment="0" applyProtection="0">
      <alignment vertical="center"/>
    </xf>
    <xf numFmtId="0" fontId="22" fillId="0" borderId="6" applyNumberFormat="0" applyFill="0" applyAlignment="0" applyProtection="0">
      <alignment vertical="center"/>
    </xf>
    <xf numFmtId="0" fontId="21" fillId="29" borderId="12" applyNumberFormat="0" applyAlignment="0" applyProtection="0">
      <alignment vertical="center"/>
    </xf>
    <xf numFmtId="0" fontId="16" fillId="0" borderId="0" applyNumberFormat="0" applyFill="0" applyBorder="0" applyAlignment="0" applyProtection="0">
      <alignment vertical="center"/>
    </xf>
    <xf numFmtId="0" fontId="19" fillId="27" borderId="10" applyNumberFormat="0" applyAlignment="0" applyProtection="0">
      <alignment vertical="center"/>
    </xf>
    <xf numFmtId="0" fontId="8" fillId="13"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14" fillId="0" borderId="0" applyNumberFormat="0" applyFill="0" applyBorder="0" applyAlignment="0" applyProtection="0">
      <alignment vertical="center"/>
    </xf>
    <xf numFmtId="0" fontId="24" fillId="27" borderId="12" applyNumberFormat="0" applyAlignment="0" applyProtection="0">
      <alignment vertical="center"/>
    </xf>
    <xf numFmtId="0" fontId="6" fillId="20" borderId="0" applyNumberFormat="0" applyBorder="0" applyAlignment="0" applyProtection="0">
      <alignment vertical="center"/>
    </xf>
    <xf numFmtId="41" fontId="0" fillId="0" borderId="0" applyFont="0" applyFill="0" applyBorder="0" applyAlignment="0" applyProtection="0">
      <alignment vertical="center"/>
    </xf>
    <xf numFmtId="0" fontId="6" fillId="34" borderId="0" applyNumberFormat="0" applyBorder="0" applyAlignment="0" applyProtection="0">
      <alignment vertical="center"/>
    </xf>
    <xf numFmtId="0" fontId="0" fillId="11" borderId="7" applyNumberFormat="0" applyFont="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5" applyNumberFormat="0" applyFill="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6" fillId="7" borderId="0" applyNumberFormat="0" applyBorder="0" applyAlignment="0" applyProtection="0">
      <alignment vertical="center"/>
    </xf>
    <xf numFmtId="0" fontId="15" fillId="0" borderId="8" applyNumberFormat="0" applyFill="0" applyAlignment="0" applyProtection="0">
      <alignment vertical="center"/>
    </xf>
    <xf numFmtId="0" fontId="6" fillId="6" borderId="0" applyNumberFormat="0" applyBorder="0" applyAlignment="0" applyProtection="0">
      <alignment vertical="center"/>
    </xf>
    <xf numFmtId="0" fontId="10" fillId="9" borderId="0" applyNumberFormat="0" applyBorder="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0" fontId="7" fillId="5" borderId="0" applyNumberFormat="0" applyBorder="0" applyAlignment="0" applyProtection="0">
      <alignment vertical="center"/>
    </xf>
    <xf numFmtId="0" fontId="6" fillId="31" borderId="0" applyNumberFormat="0" applyBorder="0" applyAlignment="0" applyProtection="0">
      <alignment vertical="center"/>
    </xf>
    <xf numFmtId="0" fontId="6" fillId="4" borderId="0" applyNumberFormat="0" applyBorder="0" applyAlignment="0" applyProtection="0">
      <alignment vertical="center"/>
    </xf>
    <xf numFmtId="0" fontId="8" fillId="30"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Font="1">
      <alignment vertical="center"/>
    </xf>
    <xf numFmtId="177" fontId="0" fillId="0" borderId="0" xfId="0" applyNumberForma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7" fontId="2" fillId="0" borderId="0" xfId="0" applyNumberFormat="1" applyFont="1" applyAlignment="1">
      <alignment horizontal="center" vertical="center"/>
    </xf>
    <xf numFmtId="177" fontId="0" fillId="0" borderId="0" xfId="0" applyNumberFormat="1" applyAlignment="1">
      <alignment horizontal="center" vertical="center"/>
    </xf>
    <xf numFmtId="177" fontId="4" fillId="0" borderId="4"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177" fontId="4" fillId="0" borderId="4" xfId="0" applyNumberFormat="1" applyFont="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abSelected="1" workbookViewId="0">
      <pane ySplit="4" topLeftCell="A19" activePane="bottomLeft" state="frozen"/>
      <selection/>
      <selection pane="bottomLeft" activeCell="A20" sqref="A20:F20"/>
    </sheetView>
  </sheetViews>
  <sheetFormatPr defaultColWidth="9" defaultRowHeight="14.25" outlineLevelCol="5"/>
  <cols>
    <col min="1" max="1" width="10.5416666666667" customWidth="1"/>
    <col min="2" max="2" width="51.125" customWidth="1"/>
    <col min="3" max="3" width="43" customWidth="1"/>
    <col min="4" max="4" width="9.63333333333333" customWidth="1"/>
    <col min="5" max="5" width="77" customWidth="1"/>
    <col min="6" max="6" width="15.9083333333333" style="3" customWidth="1"/>
  </cols>
  <sheetData>
    <row r="1" ht="25" customHeight="1" spans="1:1">
      <c r="A1" t="s">
        <v>0</v>
      </c>
    </row>
    <row r="2" ht="35" customHeight="1" spans="1:6">
      <c r="A2" s="4" t="s">
        <v>1</v>
      </c>
      <c r="B2" s="4"/>
      <c r="C2" s="4"/>
      <c r="D2" s="4"/>
      <c r="E2" s="4"/>
      <c r="F2" s="16"/>
    </row>
    <row r="3" ht="21" customHeight="1" spans="1:6">
      <c r="A3" s="4"/>
      <c r="B3" s="5"/>
      <c r="C3" s="5"/>
      <c r="D3" s="5"/>
      <c r="E3" s="5"/>
      <c r="F3" s="17" t="s">
        <v>2</v>
      </c>
    </row>
    <row r="4" s="1" customFormat="1" ht="35" customHeight="1" spans="1:6">
      <c r="A4" s="6" t="s">
        <v>3</v>
      </c>
      <c r="B4" s="6" t="s">
        <v>4</v>
      </c>
      <c r="C4" s="6" t="s">
        <v>5</v>
      </c>
      <c r="D4" s="6" t="s">
        <v>6</v>
      </c>
      <c r="E4" s="6" t="s">
        <v>7</v>
      </c>
      <c r="F4" s="6" t="s">
        <v>8</v>
      </c>
    </row>
    <row r="5" s="2" customFormat="1" ht="40" customHeight="1" spans="1:6">
      <c r="A5" s="7" t="s">
        <v>9</v>
      </c>
      <c r="B5" s="8"/>
      <c r="C5" s="8"/>
      <c r="D5" s="8"/>
      <c r="E5" s="8"/>
      <c r="F5" s="18"/>
    </row>
    <row r="6" s="2" customFormat="1" ht="40" customHeight="1" spans="1:6">
      <c r="A6" s="9">
        <f>ROW()-5</f>
        <v>1</v>
      </c>
      <c r="B6" s="10" t="s">
        <v>10</v>
      </c>
      <c r="C6" s="10" t="s">
        <v>11</v>
      </c>
      <c r="D6" s="10" t="s">
        <v>12</v>
      </c>
      <c r="E6" s="19" t="s">
        <v>13</v>
      </c>
      <c r="F6" s="20">
        <v>10</v>
      </c>
    </row>
    <row r="7" s="2" customFormat="1" ht="40" customHeight="1" spans="1:6">
      <c r="A7" s="9">
        <f t="shared" ref="A7:A9" si="0">A6+1</f>
        <v>2</v>
      </c>
      <c r="B7" s="10" t="s">
        <v>14</v>
      </c>
      <c r="C7" s="10" t="s">
        <v>15</v>
      </c>
      <c r="D7" s="10" t="s">
        <v>16</v>
      </c>
      <c r="E7" s="19" t="s">
        <v>13</v>
      </c>
      <c r="F7" s="20">
        <v>10</v>
      </c>
    </row>
    <row r="8" s="2" customFormat="1" ht="40" customHeight="1" spans="1:6">
      <c r="A8" s="9">
        <f t="shared" si="0"/>
        <v>3</v>
      </c>
      <c r="B8" s="10" t="s">
        <v>17</v>
      </c>
      <c r="C8" s="10" t="s">
        <v>18</v>
      </c>
      <c r="D8" s="10" t="s">
        <v>19</v>
      </c>
      <c r="E8" s="19" t="s">
        <v>13</v>
      </c>
      <c r="F8" s="20">
        <v>10</v>
      </c>
    </row>
    <row r="9" s="2" customFormat="1" ht="40" customHeight="1" spans="1:6">
      <c r="A9" s="9">
        <f t="shared" si="0"/>
        <v>4</v>
      </c>
      <c r="B9" s="10" t="s">
        <v>20</v>
      </c>
      <c r="C9" s="10" t="s">
        <v>21</v>
      </c>
      <c r="D9" s="11" t="s">
        <v>22</v>
      </c>
      <c r="E9" s="19" t="s">
        <v>13</v>
      </c>
      <c r="F9" s="20">
        <v>10</v>
      </c>
    </row>
    <row r="10" s="2" customFormat="1" ht="40" customHeight="1" spans="1:6">
      <c r="A10" s="7" t="s">
        <v>23</v>
      </c>
      <c r="B10" s="8"/>
      <c r="C10" s="8"/>
      <c r="D10" s="8"/>
      <c r="E10" s="8"/>
      <c r="F10" s="18"/>
    </row>
    <row r="11" s="2" customFormat="1" ht="40" customHeight="1" spans="1:6">
      <c r="A11" s="9">
        <f>ROW()-6</f>
        <v>5</v>
      </c>
      <c r="B11" s="10" t="s">
        <v>24</v>
      </c>
      <c r="C11" s="10" t="s">
        <v>25</v>
      </c>
      <c r="D11" s="11" t="s">
        <v>16</v>
      </c>
      <c r="E11" s="19" t="s">
        <v>26</v>
      </c>
      <c r="F11" s="21">
        <v>50</v>
      </c>
    </row>
    <row r="12" s="2" customFormat="1" ht="40" customHeight="1" spans="1:6">
      <c r="A12" s="7" t="s">
        <v>27</v>
      </c>
      <c r="B12" s="8"/>
      <c r="C12" s="8"/>
      <c r="D12" s="8"/>
      <c r="E12" s="8"/>
      <c r="F12" s="18"/>
    </row>
    <row r="13" s="2" customFormat="1" ht="40" customHeight="1" spans="1:6">
      <c r="A13" s="9">
        <f>ROW()-7</f>
        <v>6</v>
      </c>
      <c r="B13" s="10" t="s">
        <v>28</v>
      </c>
      <c r="C13" s="10" t="s">
        <v>29</v>
      </c>
      <c r="D13" s="11" t="s">
        <v>19</v>
      </c>
      <c r="E13" s="10" t="s">
        <v>30</v>
      </c>
      <c r="F13" s="21">
        <v>50</v>
      </c>
    </row>
    <row r="14" s="2" customFormat="1" ht="35" customHeight="1" spans="1:6">
      <c r="A14" s="12" t="s">
        <v>31</v>
      </c>
      <c r="B14" s="13"/>
      <c r="C14" s="13"/>
      <c r="D14" s="13"/>
      <c r="E14" s="13"/>
      <c r="F14" s="22"/>
    </row>
    <row r="15" s="2" customFormat="1" ht="63" customHeight="1" spans="1:6">
      <c r="A15" s="9">
        <f>ROW()-8</f>
        <v>7</v>
      </c>
      <c r="B15" s="10" t="s">
        <v>32</v>
      </c>
      <c r="C15" s="10" t="s">
        <v>33</v>
      </c>
      <c r="D15" s="10" t="s">
        <v>16</v>
      </c>
      <c r="E15" s="23" t="s">
        <v>34</v>
      </c>
      <c r="F15" s="10">
        <v>108.598716</v>
      </c>
    </row>
    <row r="16" s="2" customFormat="1" ht="51" customHeight="1" spans="1:6">
      <c r="A16" s="9">
        <f>ROW()-8</f>
        <v>8</v>
      </c>
      <c r="B16" s="10" t="s">
        <v>35</v>
      </c>
      <c r="C16" s="14" t="s">
        <v>36</v>
      </c>
      <c r="D16" s="11" t="s">
        <v>16</v>
      </c>
      <c r="E16" s="23" t="s">
        <v>37</v>
      </c>
      <c r="F16" s="10">
        <v>5.726621</v>
      </c>
    </row>
    <row r="17" s="2" customFormat="1" ht="40" customHeight="1" spans="1:6">
      <c r="A17" s="7" t="s">
        <v>38</v>
      </c>
      <c r="B17" s="8"/>
      <c r="C17" s="8"/>
      <c r="D17" s="8"/>
      <c r="E17" s="8"/>
      <c r="F17" s="18"/>
    </row>
    <row r="18" s="2" customFormat="1" ht="42" customHeight="1" spans="1:6">
      <c r="A18" s="9">
        <f>ROW()-9</f>
        <v>9</v>
      </c>
      <c r="B18" s="10" t="s">
        <v>39</v>
      </c>
      <c r="C18" s="14" t="s">
        <v>40</v>
      </c>
      <c r="D18" s="11" t="s">
        <v>41</v>
      </c>
      <c r="E18" s="23" t="s">
        <v>42</v>
      </c>
      <c r="F18" s="10">
        <v>6.307553</v>
      </c>
    </row>
    <row r="19" s="2" customFormat="1" ht="42" customHeight="1" spans="1:6">
      <c r="A19" s="9">
        <f>ROW()-9</f>
        <v>10</v>
      </c>
      <c r="B19" s="10" t="s">
        <v>43</v>
      </c>
      <c r="C19" s="14" t="s">
        <v>44</v>
      </c>
      <c r="D19" s="11" t="s">
        <v>41</v>
      </c>
      <c r="E19" s="23" t="s">
        <v>45</v>
      </c>
      <c r="F19" s="10">
        <v>6.858408</v>
      </c>
    </row>
    <row r="20" s="2" customFormat="1" ht="40" customHeight="1" spans="1:6">
      <c r="A20" s="7" t="s">
        <v>46</v>
      </c>
      <c r="B20" s="8"/>
      <c r="C20" s="8"/>
      <c r="D20" s="8"/>
      <c r="E20" s="8"/>
      <c r="F20" s="18"/>
    </row>
    <row r="21" s="2" customFormat="1" ht="42" customHeight="1" spans="1:6">
      <c r="A21" s="9">
        <f>ROW()-10</f>
        <v>11</v>
      </c>
      <c r="B21" s="10" t="s">
        <v>47</v>
      </c>
      <c r="C21" s="10" t="s">
        <v>48</v>
      </c>
      <c r="D21" s="11" t="s">
        <v>41</v>
      </c>
      <c r="E21" s="10" t="s">
        <v>49</v>
      </c>
      <c r="F21" s="21">
        <v>0.254015</v>
      </c>
    </row>
    <row r="22" s="2" customFormat="1" ht="42" customHeight="1" spans="1:6">
      <c r="A22" s="9">
        <f>ROW()-10</f>
        <v>12</v>
      </c>
      <c r="B22" s="10" t="s">
        <v>50</v>
      </c>
      <c r="C22" s="10" t="s">
        <v>51</v>
      </c>
      <c r="D22" s="11" t="s">
        <v>16</v>
      </c>
      <c r="E22" s="10" t="s">
        <v>49</v>
      </c>
      <c r="F22" s="21">
        <v>0.304302</v>
      </c>
    </row>
    <row r="23" s="2" customFormat="1" ht="40" customHeight="1" spans="1:6">
      <c r="A23" s="7" t="s">
        <v>52</v>
      </c>
      <c r="B23" s="8"/>
      <c r="C23" s="8"/>
      <c r="D23" s="8"/>
      <c r="E23" s="8"/>
      <c r="F23" s="18"/>
    </row>
    <row r="24" s="2" customFormat="1" ht="40" customHeight="1" spans="1:6">
      <c r="A24" s="9">
        <f>ROW()-11</f>
        <v>13</v>
      </c>
      <c r="B24" s="10" t="s">
        <v>53</v>
      </c>
      <c r="C24" s="10" t="s">
        <v>54</v>
      </c>
      <c r="D24" s="10" t="s">
        <v>16</v>
      </c>
      <c r="E24" s="24" t="s">
        <v>55</v>
      </c>
      <c r="F24" s="21">
        <v>1.6</v>
      </c>
    </row>
    <row r="25" s="2" customFormat="1" ht="40" customHeight="1" spans="1:6">
      <c r="A25" s="9">
        <f t="shared" ref="A25:A33" si="1">A24+1</f>
        <v>14</v>
      </c>
      <c r="B25" s="10" t="s">
        <v>56</v>
      </c>
      <c r="C25" s="10" t="s">
        <v>57</v>
      </c>
      <c r="D25" s="10" t="s">
        <v>12</v>
      </c>
      <c r="E25" s="24" t="s">
        <v>55</v>
      </c>
      <c r="F25" s="21">
        <v>1.6</v>
      </c>
    </row>
    <row r="26" s="2" customFormat="1" ht="40" customHeight="1" spans="1:6">
      <c r="A26" s="9">
        <f t="shared" si="1"/>
        <v>15</v>
      </c>
      <c r="B26" s="10" t="s">
        <v>58</v>
      </c>
      <c r="C26" s="10" t="s">
        <v>59</v>
      </c>
      <c r="D26" s="10" t="s">
        <v>19</v>
      </c>
      <c r="E26" s="24" t="s">
        <v>55</v>
      </c>
      <c r="F26" s="21">
        <v>1</v>
      </c>
    </row>
    <row r="27" s="2" customFormat="1" ht="40" customHeight="1" spans="1:6">
      <c r="A27" s="9">
        <f t="shared" si="1"/>
        <v>16</v>
      </c>
      <c r="B27" s="10" t="s">
        <v>60</v>
      </c>
      <c r="C27" s="10" t="s">
        <v>61</v>
      </c>
      <c r="D27" s="10" t="s">
        <v>41</v>
      </c>
      <c r="E27" s="24" t="s">
        <v>55</v>
      </c>
      <c r="F27" s="21">
        <v>8.4</v>
      </c>
    </row>
    <row r="28" s="2" customFormat="1" ht="40" customHeight="1" spans="1:6">
      <c r="A28" s="9">
        <f t="shared" si="1"/>
        <v>17</v>
      </c>
      <c r="B28" s="10" t="s">
        <v>62</v>
      </c>
      <c r="C28" s="10" t="s">
        <v>63</v>
      </c>
      <c r="D28" s="10" t="s">
        <v>64</v>
      </c>
      <c r="E28" s="24" t="s">
        <v>55</v>
      </c>
      <c r="F28" s="25">
        <v>10</v>
      </c>
    </row>
    <row r="29" s="2" customFormat="1" ht="40" customHeight="1" spans="1:6">
      <c r="A29" s="9">
        <f t="shared" si="1"/>
        <v>18</v>
      </c>
      <c r="B29" s="10" t="s">
        <v>65</v>
      </c>
      <c r="C29" s="10" t="s">
        <v>66</v>
      </c>
      <c r="D29" s="10" t="s">
        <v>64</v>
      </c>
      <c r="E29" s="24" t="s">
        <v>55</v>
      </c>
      <c r="F29" s="21">
        <v>5.4</v>
      </c>
    </row>
    <row r="30" s="2" customFormat="1" ht="40" customHeight="1" spans="1:6">
      <c r="A30" s="9">
        <f t="shared" si="1"/>
        <v>19</v>
      </c>
      <c r="B30" s="10" t="s">
        <v>67</v>
      </c>
      <c r="C30" s="10" t="s">
        <v>68</v>
      </c>
      <c r="D30" s="10" t="s">
        <v>22</v>
      </c>
      <c r="E30" s="24" t="s">
        <v>55</v>
      </c>
      <c r="F30" s="21">
        <v>1.2</v>
      </c>
    </row>
    <row r="31" s="2" customFormat="1" ht="40" customHeight="1" spans="1:6">
      <c r="A31" s="9">
        <f t="shared" si="1"/>
        <v>20</v>
      </c>
      <c r="B31" s="10" t="s">
        <v>69</v>
      </c>
      <c r="C31" s="10" t="s">
        <v>70</v>
      </c>
      <c r="D31" s="10" t="s">
        <v>16</v>
      </c>
      <c r="E31" s="24" t="s">
        <v>55</v>
      </c>
      <c r="F31" s="21">
        <v>10</v>
      </c>
    </row>
    <row r="32" s="2" customFormat="1" ht="40" customHeight="1" spans="1:6">
      <c r="A32" s="9">
        <f t="shared" si="1"/>
        <v>21</v>
      </c>
      <c r="B32" s="10" t="s">
        <v>71</v>
      </c>
      <c r="C32" s="10" t="s">
        <v>72</v>
      </c>
      <c r="D32" s="10" t="s">
        <v>22</v>
      </c>
      <c r="E32" s="24" t="s">
        <v>55</v>
      </c>
      <c r="F32" s="21">
        <v>2</v>
      </c>
    </row>
    <row r="33" s="2" customFormat="1" ht="40" customHeight="1" spans="1:6">
      <c r="A33" s="9">
        <f t="shared" si="1"/>
        <v>22</v>
      </c>
      <c r="B33" s="10" t="s">
        <v>73</v>
      </c>
      <c r="C33" s="10" t="s">
        <v>74</v>
      </c>
      <c r="D33" s="10" t="s">
        <v>75</v>
      </c>
      <c r="E33" s="24" t="s">
        <v>55</v>
      </c>
      <c r="F33" s="21">
        <v>4.6</v>
      </c>
    </row>
    <row r="34" s="2" customFormat="1" ht="30" customHeight="1" spans="1:6">
      <c r="A34" s="15" t="s">
        <v>76</v>
      </c>
      <c r="B34" s="15"/>
      <c r="C34" s="15"/>
      <c r="D34" s="15"/>
      <c r="E34" s="15"/>
      <c r="F34" s="26">
        <f>F15+F16+F18+F19+F21+F22+F24+F25+F26+F27+F28+F29+F30+F31+F32+F33+F6+F7+F8+F9+F11+F13</f>
        <v>313.849615</v>
      </c>
    </row>
  </sheetData>
  <autoFilter ref="A4:F34">
    <extLst/>
  </autoFilter>
  <mergeCells count="9">
    <mergeCell ref="A2:F2"/>
    <mergeCell ref="A5:F5"/>
    <mergeCell ref="A10:F10"/>
    <mergeCell ref="A12:F12"/>
    <mergeCell ref="A14:F14"/>
    <mergeCell ref="A17:F17"/>
    <mergeCell ref="A20:F20"/>
    <mergeCell ref="A23:F23"/>
    <mergeCell ref="A34:E34"/>
  </mergeCells>
  <conditionalFormatting sqref="F19">
    <cfRule type="duplicateValues" dxfId="0" priority="19"/>
    <cfRule type="duplicateValues" dxfId="0" priority="20"/>
  </conditionalFormatting>
  <conditionalFormatting sqref="F22">
    <cfRule type="duplicateValues" dxfId="0" priority="7"/>
    <cfRule type="duplicateValues" dxfId="0" priority="8"/>
  </conditionalFormatting>
  <pageMargins left="0.156944444444444" right="0.156944444444444" top="0.393055555555556" bottom="0.432638888888889" header="0.0388888888888889" footer="0.156944444444444"/>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c</cp:lastModifiedBy>
  <dcterms:created xsi:type="dcterms:W3CDTF">2024-03-30T06:30:00Z</dcterms:created>
  <dcterms:modified xsi:type="dcterms:W3CDTF">2026-06-17T11:23:02Z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8CD611AE21173F834E31216ABE8BEB80</vt:lpwstr>
  </property>
</Properties>
</file>