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Sheet1!$A$4:$G$30</definedName>
    <definedName name="_xlnm.Print_Area" localSheetId="0">Sheet1!$1:$30</definedName>
    <definedName name="_xlnm.Print_Titles" localSheetId="0">Sheet1!$4:$4</definedName>
  </definedNames>
  <calcPr calcId="144525"/>
</workbook>
</file>

<file path=xl/sharedStrings.xml><?xml version="1.0" encoding="utf-8"?>
<sst xmlns="http://schemas.openxmlformats.org/spreadsheetml/2006/main" count="128" uniqueCount="94">
  <si>
    <t>附件</t>
  </si>
  <si>
    <t>2026年度深圳市生态环境专项资金第二批资助项目计划表</t>
  </si>
  <si>
    <t>单位：万元</t>
  </si>
  <si>
    <t>序号</t>
  </si>
  <si>
    <t>项目名称</t>
  </si>
  <si>
    <t>申请单位</t>
  </si>
  <si>
    <t>所属区</t>
  </si>
  <si>
    <t>项目内容</t>
  </si>
  <si>
    <t>项目绩效</t>
  </si>
  <si>
    <t>资助金额</t>
  </si>
  <si>
    <t>工业集聚区生态环境治理项目（4个）</t>
  </si>
  <si>
    <t>海洋生物产业园工业集聚区生态环境治理项目</t>
  </si>
  <si>
    <t>深圳市大鹏新区产业运营城市服务有限公司</t>
  </si>
  <si>
    <t>大鹏</t>
  </si>
  <si>
    <t>工业集聚区生态环境治理项目（实施软件方面提升的优秀项目）</t>
  </si>
  <si>
    <t>工业集聚区生态环境综合治理优秀项目</t>
  </si>
  <si>
    <t>大族激光智造中心</t>
  </si>
  <si>
    <t>大族激光科技产业集团股份有限公司</t>
  </si>
  <si>
    <t>宝安</t>
  </si>
  <si>
    <t>健康元药业集团股份有限公司南山园区</t>
  </si>
  <si>
    <t>深圳太太药业有限公司</t>
  </si>
  <si>
    <t>南山</t>
  </si>
  <si>
    <t>深圳市大百汇物业管理有限公司大百汇生命健康产业园工业集聚区生态环境治理项目</t>
  </si>
  <si>
    <t>深圳市大百汇物业管理有限公司</t>
  </si>
  <si>
    <t>盐田</t>
  </si>
  <si>
    <t>近零碳排放区试点项目（1个）</t>
  </si>
  <si>
    <t>深圳大兴丰通雷克萨斯汽车销售服务有限公司近零碳排放试点项目</t>
  </si>
  <si>
    <t>深圳大兴丰通雷克萨斯汽车销售服务有限公司</t>
  </si>
  <si>
    <t>近零碳排放企业试点</t>
  </si>
  <si>
    <t>支持打造近零碳排放区试点</t>
  </si>
  <si>
    <t>碳金融、碳账户创新推广应用项目（1个）</t>
  </si>
  <si>
    <t>碳金融、碳账户创新推广应用项目</t>
  </si>
  <si>
    <t>深圳市中小担小额贷款有限公司</t>
  </si>
  <si>
    <t>深圳市小贷公司中2024年度碳金融创新推广应用且新增业务规模数额最大。</t>
  </si>
  <si>
    <t>支持在深圳实现碳金融、碳账户创新推广应用且年度新增业务达到一定规模的金融机构</t>
  </si>
  <si>
    <t>污染处理设施更新改造项目（2个）</t>
  </si>
  <si>
    <t>有机废气VOCs收集末端治理改造项目</t>
  </si>
  <si>
    <t>深圳市深联电路有限公司</t>
  </si>
  <si>
    <t>申报建设内容为：A栋内层车间、B栋阻焊车间和字符车间的有机废气收集系统更新改造，包括更新集气罩、管道、风机、弯头、阀门等；末端废气处理设施工艺由原“水喷淋+活性炭”、“水喷淋+活性炭+UV光解”改造为“水喷淋+干式过滤器+沸石轮转吸附浓缩+RTO” 。</t>
  </si>
  <si>
    <t>项目实施改造可实现 VOCs年减排20.99吨。</t>
  </si>
  <si>
    <t>污泥压滤机更新改造项目-深圳市大正科技有限公司</t>
  </si>
  <si>
    <t>深圳市大正科技有限公司</t>
  </si>
  <si>
    <t>申报建设内容为：淘汰并拆除原有1台型号为 BYJ80/810的板框压滤机，同步加装1台型号为XAZG100/1000-U的高压隔膜压滤机，并配套实施压滤区新建工程，包括压滤废液收集管道重新布设、加装走道平台及落实防腐防渗措施等。</t>
  </si>
  <si>
    <t>项目通过设备更新改造，污泥滤饼平均含水率比改造前下降了 8.22%， 污泥年减排226.32吨，有效降低了污泥处置成本及环境负荷。</t>
  </si>
  <si>
    <t>污染源自动监控设备更新改造项目（2个）</t>
  </si>
  <si>
    <t>污水站在线监测（TOC）设备采购项目</t>
  </si>
  <si>
    <t>深圳市晨光乳业有限公司</t>
  </si>
  <si>
    <t>光明</t>
  </si>
  <si>
    <t>申报建设内容为：污水站COD在线监测设备更换，主要为新增一套岛津TOC-4200在线总有机碳分析仪。</t>
  </si>
  <si>
    <t>项目改造前后水污染源在线监测设备可以正常运行，可达到项目预期目标。</t>
  </si>
  <si>
    <t>污染源自动监控设备更新改造项目-深圳市净诺环境治理有限公司</t>
  </si>
  <si>
    <t>深圳市净诺环境治理有限公司</t>
  </si>
  <si>
    <t>申报建设内容为：更新进出水口 COD、氨氮、总磷在线分析仪，以及配套混合采样器、数采仪、串口服务器、辅材等。</t>
  </si>
  <si>
    <t>项目改造前、后废水在线监测设备可以正常运行， 可达到项目预期目标。</t>
  </si>
  <si>
    <t>环境污染责任保险保费补贴（2个）</t>
  </si>
  <si>
    <t>深圳市新星轻合金材料股份有限公司环境污染责任保险保费补贴</t>
  </si>
  <si>
    <t>深圳市新星轻合金材料股份有限公司</t>
  </si>
  <si>
    <t>环境污染责任保险保费补贴</t>
  </si>
  <si>
    <t>支持未纳入“应当参加环境污染强制责任保险单位名单”的企事业单位和其他生产经营者购买环境污染责任保险。</t>
  </si>
  <si>
    <t>顺益印刷（深圳）有限公司环境污染责任保险保费补贴</t>
  </si>
  <si>
    <t>顺益印刷（深圳）有限公司</t>
  </si>
  <si>
    <t>公众环境教育设施补贴（10个）</t>
  </si>
  <si>
    <t>2024年深圳市环境教育基地（深圳市固戍水质净化厂二期）</t>
  </si>
  <si>
    <t>深圳市固戍水质净化有限公司</t>
  </si>
  <si>
    <t>公众环境教育设施补贴（活动补贴）</t>
  </si>
  <si>
    <t>2024年深圳市环境教育基地</t>
  </si>
  <si>
    <t>2023年深圳市环境教育基地（中国农业科学院深圳农业基因组研究所）</t>
  </si>
  <si>
    <t>中国农业科学院深圳农业基因组研究所（岭南现代农业科学与技术广东省实验室深圳分中心）</t>
  </si>
  <si>
    <t>2023年深圳市环境教育基地</t>
  </si>
  <si>
    <t>2020年深圳市自然学校（青青世界）</t>
  </si>
  <si>
    <t>深圳青青观光农场有限公司</t>
  </si>
  <si>
    <t>2020年深圳市自然学校</t>
  </si>
  <si>
    <t>2024年深圳市自然学校（虹桥公园自然教育中心）</t>
  </si>
  <si>
    <t>润加物业服务（深圳）有限公司</t>
  </si>
  <si>
    <t>2024年深圳市自然学校</t>
  </si>
  <si>
    <t>2022年深圳市自然学校（深圳市兰科植物保护研究中心）</t>
  </si>
  <si>
    <t>深圳市兰科植物保护研究中心</t>
  </si>
  <si>
    <t>罗湖</t>
  </si>
  <si>
    <t>2022年深圳市自然学校</t>
  </si>
  <si>
    <t>2020年深圳市自然学校（梧桐山风景区）</t>
  </si>
  <si>
    <t>深圳市梧桐山风景区管理处</t>
  </si>
  <si>
    <t>2023年广东省环境教育基地（万科中心碳中和实验园区）</t>
  </si>
  <si>
    <t>万科公益基金会</t>
  </si>
  <si>
    <t>2023年广东省环境教育基地</t>
  </si>
  <si>
    <t>2022年广东省环境教育基地（深圳贝壳红实业有限公司）</t>
  </si>
  <si>
    <t>深圳贝壳红实业有限公司</t>
  </si>
  <si>
    <t>2022年广东省环境教育基地</t>
  </si>
  <si>
    <t>2021年深圳市环境教育基地(广东省沙头角林场)</t>
  </si>
  <si>
    <t>广东省沙头角林场（广东梧桐山国家森林公园管理处）</t>
  </si>
  <si>
    <t>2021年深圳市环境教育基地</t>
  </si>
  <si>
    <t>2023年深圳市环境教育基地（龙岗区园山街道生活垃圾分类科普教育馆）</t>
  </si>
  <si>
    <t>深圳市泽沐环保有限公司</t>
  </si>
  <si>
    <t>龙岗</t>
  </si>
  <si>
    <t>合计</t>
  </si>
</sst>
</file>

<file path=xl/styles.xml><?xml version="1.0" encoding="utf-8"?>
<styleSheet xmlns="http://schemas.openxmlformats.org/spreadsheetml/2006/main">
  <numFmts count="7">
    <numFmt numFmtId="176" formatCode="0_ "/>
    <numFmt numFmtId="177" formatCode="0.00_ "/>
    <numFmt numFmtId="41" formatCode="_ * #,##0_ ;_ * \-#,##0_ ;_ * &quot;-&quot;_ ;_ @_ "/>
    <numFmt numFmtId="42" formatCode="_ &quot;￥&quot;* #,##0_ ;_ &quot;￥&quot;* \-#,##0_ ;_ &quot;￥&quot;* &quot;-&quot;_ ;_ @_ "/>
    <numFmt numFmtId="178" formatCode="0.000000_ "/>
    <numFmt numFmtId="44" formatCode="_ &quot;￥&quot;* #,##0.00_ ;_ &quot;￥&quot;* \-#,##0.00_ ;_ &quot;￥&quot;* &quot;-&quot;??_ ;_ @_ "/>
    <numFmt numFmtId="43" formatCode="_ * #,##0.00_ ;_ * \-#,##0.00_ ;_ * &quot;-&quot;??_ ;_ @_ "/>
  </numFmts>
  <fonts count="25">
    <font>
      <sz val="11"/>
      <color theme="1"/>
      <name val="宋体"/>
      <charset val="134"/>
      <scheme val="minor"/>
    </font>
    <font>
      <sz val="14"/>
      <color theme="1"/>
      <name val="宋体"/>
      <charset val="134"/>
      <scheme val="minor"/>
    </font>
    <font>
      <sz val="20"/>
      <color theme="1"/>
      <name val="宋体"/>
      <charset val="134"/>
      <scheme val="minor"/>
    </font>
    <font>
      <b/>
      <sz val="14"/>
      <color theme="1"/>
      <name val="宋体"/>
      <charset val="134"/>
    </font>
    <font>
      <b/>
      <sz val="11"/>
      <color theme="1"/>
      <name val="宋体"/>
      <charset val="134"/>
      <scheme val="minor"/>
    </font>
    <font>
      <sz val="11"/>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6" fillId="25" borderId="0" applyNumberFormat="0" applyBorder="0" applyAlignment="0" applyProtection="0">
      <alignment vertical="center"/>
    </xf>
    <xf numFmtId="0" fontId="9" fillId="23" borderId="0" applyNumberFormat="0" applyBorder="0" applyAlignment="0" applyProtection="0">
      <alignment vertical="center"/>
    </xf>
    <xf numFmtId="0" fontId="9" fillId="22"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9" fillId="24"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9" fillId="11"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27" borderId="9" applyNumberFormat="0" applyAlignment="0" applyProtection="0">
      <alignment vertical="center"/>
    </xf>
    <xf numFmtId="0" fontId="15" fillId="0" borderId="8" applyNumberFormat="0" applyFill="0" applyAlignment="0" applyProtection="0">
      <alignment vertical="center"/>
    </xf>
    <xf numFmtId="0" fontId="19" fillId="29" borderId="10" applyNumberFormat="0" applyAlignment="0" applyProtection="0">
      <alignment vertical="center"/>
    </xf>
    <xf numFmtId="0" fontId="20" fillId="0" borderId="0" applyNumberFormat="0" applyFill="0" applyBorder="0" applyAlignment="0" applyProtection="0">
      <alignment vertical="center"/>
    </xf>
    <xf numFmtId="0" fontId="13" fillId="19" borderId="7" applyNumberFormat="0" applyAlignment="0" applyProtection="0">
      <alignment vertical="center"/>
    </xf>
    <xf numFmtId="0" fontId="9" fillId="28" borderId="0" applyNumberFormat="0" applyBorder="0" applyAlignment="0" applyProtection="0">
      <alignment vertical="center"/>
    </xf>
    <xf numFmtId="0" fontId="9" fillId="26" borderId="0" applyNumberFormat="0" applyBorder="0" applyAlignment="0" applyProtection="0">
      <alignment vertical="center"/>
    </xf>
    <xf numFmtId="42" fontId="0" fillId="0" borderId="0" applyFont="0" applyFill="0" applyBorder="0" applyAlignment="0" applyProtection="0">
      <alignment vertical="center"/>
    </xf>
    <xf numFmtId="0" fontId="10" fillId="0" borderId="11" applyNumberFormat="0" applyFill="0" applyAlignment="0" applyProtection="0">
      <alignment vertical="center"/>
    </xf>
    <xf numFmtId="0" fontId="24" fillId="0" borderId="0" applyNumberFormat="0" applyFill="0" applyBorder="0" applyAlignment="0" applyProtection="0">
      <alignment vertical="center"/>
    </xf>
    <xf numFmtId="0" fontId="21" fillId="19" borderId="10" applyNumberFormat="0" applyAlignment="0" applyProtection="0">
      <alignment vertical="center"/>
    </xf>
    <xf numFmtId="0" fontId="6" fillId="34"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0" fillId="9" borderId="6" applyNumberFormat="0" applyFont="0" applyAlignment="0" applyProtection="0">
      <alignment vertical="center"/>
    </xf>
    <xf numFmtId="0" fontId="12"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8"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12" applyNumberFormat="0" applyFill="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6" fillId="7" borderId="0" applyNumberFormat="0" applyBorder="0" applyAlignment="0" applyProtection="0">
      <alignment vertical="center"/>
    </xf>
    <xf numFmtId="0" fontId="11" fillId="0" borderId="5" applyNumberFormat="0" applyFill="0" applyAlignment="0" applyProtection="0">
      <alignment vertical="center"/>
    </xf>
    <xf numFmtId="0" fontId="6" fillId="10" borderId="0" applyNumberFormat="0" applyBorder="0" applyAlignment="0" applyProtection="0">
      <alignment vertical="center"/>
    </xf>
    <xf numFmtId="0" fontId="22" fillId="33" borderId="0" applyNumberFormat="0" applyBorder="0" applyAlignment="0" applyProtection="0">
      <alignment vertical="center"/>
    </xf>
    <xf numFmtId="0" fontId="9" fillId="6" borderId="0" applyNumberFormat="0" applyBorder="0" applyAlignment="0" applyProtection="0">
      <alignment vertical="center"/>
    </xf>
    <xf numFmtId="0" fontId="8" fillId="0" borderId="0" applyNumberFormat="0" applyFill="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9" fillId="17"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0" fillId="0" borderId="0" xfId="0" applyFont="1">
      <alignment vertical="center"/>
    </xf>
    <xf numFmtId="177" fontId="0" fillId="0" borderId="0" xfId="0" applyNumberForma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7" fontId="2" fillId="0" borderId="0" xfId="0" applyNumberFormat="1" applyFont="1" applyAlignment="1">
      <alignment horizontal="center" vertical="center"/>
    </xf>
    <xf numFmtId="177" fontId="0" fillId="0" borderId="0" xfId="0" applyNumberFormat="1" applyAlignment="1">
      <alignment horizontal="center" vertical="center"/>
    </xf>
    <xf numFmtId="177" fontId="4"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177" fontId="4" fillId="0" borderId="1" xfId="0" applyNumberFormat="1" applyFont="1" applyBorder="1" applyAlignment="1">
      <alignment horizontal="center" vertical="center"/>
    </xf>
    <xf numFmtId="0" fontId="0"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4" xfId="0" applyFont="1" applyFill="1" applyBorder="1" applyAlignment="1">
      <alignment horizontal="center" vertical="center"/>
    </xf>
    <xf numFmtId="178" fontId="4"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tabSelected="1" workbookViewId="0">
      <pane ySplit="4" topLeftCell="A15" activePane="bottomLeft" state="frozen"/>
      <selection/>
      <selection pane="bottomLeft" activeCell="F22" sqref="F22"/>
    </sheetView>
  </sheetViews>
  <sheetFormatPr defaultColWidth="9" defaultRowHeight="14.25" outlineLevelCol="6"/>
  <cols>
    <col min="1" max="1" width="10.5416666666667" customWidth="1"/>
    <col min="2" max="3" width="39.5" customWidth="1"/>
    <col min="4" max="4" width="9.63333333333333" customWidth="1"/>
    <col min="5" max="5" width="54.25" customWidth="1"/>
    <col min="6" max="6" width="53" customWidth="1"/>
    <col min="7" max="7" width="15.9083333333333" style="3" customWidth="1"/>
  </cols>
  <sheetData>
    <row r="1" ht="25" customHeight="1" spans="1:1">
      <c r="A1" t="s">
        <v>0</v>
      </c>
    </row>
    <row r="2" ht="35" customHeight="1" spans="1:7">
      <c r="A2" s="4" t="s">
        <v>1</v>
      </c>
      <c r="B2" s="4"/>
      <c r="C2" s="4"/>
      <c r="D2" s="4"/>
      <c r="E2" s="4"/>
      <c r="F2" s="4"/>
      <c r="G2" s="19"/>
    </row>
    <row r="3" ht="21" customHeight="1" spans="1:7">
      <c r="A3" s="4"/>
      <c r="B3" s="5"/>
      <c r="C3" s="5"/>
      <c r="D3" s="5"/>
      <c r="E3" s="5"/>
      <c r="F3" s="5"/>
      <c r="G3" s="20" t="s">
        <v>2</v>
      </c>
    </row>
    <row r="4" s="1" customFormat="1" ht="35" customHeight="1" spans="1:7">
      <c r="A4" s="6" t="s">
        <v>3</v>
      </c>
      <c r="B4" s="6" t="s">
        <v>4</v>
      </c>
      <c r="C4" s="6" t="s">
        <v>5</v>
      </c>
      <c r="D4" s="6" t="s">
        <v>6</v>
      </c>
      <c r="E4" s="6" t="s">
        <v>7</v>
      </c>
      <c r="F4" s="6" t="s">
        <v>8</v>
      </c>
      <c r="G4" s="6" t="s">
        <v>9</v>
      </c>
    </row>
    <row r="5" s="2" customFormat="1" ht="40" customHeight="1" spans="1:7">
      <c r="A5" s="7" t="s">
        <v>10</v>
      </c>
      <c r="B5" s="7"/>
      <c r="C5" s="7"/>
      <c r="D5" s="7"/>
      <c r="E5" s="7"/>
      <c r="F5" s="7"/>
      <c r="G5" s="21"/>
    </row>
    <row r="6" s="2" customFormat="1" ht="40" customHeight="1" spans="1:7">
      <c r="A6" s="8">
        <f>ROW()-5</f>
        <v>1</v>
      </c>
      <c r="B6" s="9" t="s">
        <v>11</v>
      </c>
      <c r="C6" s="9" t="s">
        <v>12</v>
      </c>
      <c r="D6" s="9" t="s">
        <v>13</v>
      </c>
      <c r="E6" s="9" t="s">
        <v>14</v>
      </c>
      <c r="F6" s="9" t="s">
        <v>15</v>
      </c>
      <c r="G6" s="22">
        <v>10</v>
      </c>
    </row>
    <row r="7" s="2" customFormat="1" ht="40" customHeight="1" spans="1:7">
      <c r="A7" s="8">
        <f t="shared" ref="A7:A9" si="0">A6+1</f>
        <v>2</v>
      </c>
      <c r="B7" s="9" t="s">
        <v>16</v>
      </c>
      <c r="C7" s="9" t="s">
        <v>17</v>
      </c>
      <c r="D7" s="9" t="s">
        <v>18</v>
      </c>
      <c r="E7" s="9" t="s">
        <v>14</v>
      </c>
      <c r="F7" s="9" t="s">
        <v>15</v>
      </c>
      <c r="G7" s="22">
        <v>10</v>
      </c>
    </row>
    <row r="8" s="2" customFormat="1" ht="40" customHeight="1" spans="1:7">
      <c r="A8" s="8">
        <f t="shared" si="0"/>
        <v>3</v>
      </c>
      <c r="B8" s="9" t="s">
        <v>19</v>
      </c>
      <c r="C8" s="9" t="s">
        <v>20</v>
      </c>
      <c r="D8" s="9" t="s">
        <v>21</v>
      </c>
      <c r="E8" s="9" t="s">
        <v>14</v>
      </c>
      <c r="F8" s="9" t="s">
        <v>15</v>
      </c>
      <c r="G8" s="22">
        <v>10</v>
      </c>
    </row>
    <row r="9" s="2" customFormat="1" ht="40" customHeight="1" spans="1:7">
      <c r="A9" s="8">
        <f t="shared" si="0"/>
        <v>4</v>
      </c>
      <c r="B9" s="9" t="s">
        <v>22</v>
      </c>
      <c r="C9" s="9" t="s">
        <v>23</v>
      </c>
      <c r="D9" s="10" t="s">
        <v>24</v>
      </c>
      <c r="E9" s="9" t="s">
        <v>14</v>
      </c>
      <c r="F9" s="9" t="s">
        <v>15</v>
      </c>
      <c r="G9" s="22">
        <v>10</v>
      </c>
    </row>
    <row r="10" s="2" customFormat="1" ht="40" customHeight="1" spans="1:7">
      <c r="A10" s="7" t="s">
        <v>25</v>
      </c>
      <c r="B10" s="7"/>
      <c r="C10" s="7"/>
      <c r="D10" s="7"/>
      <c r="E10" s="7"/>
      <c r="F10" s="7"/>
      <c r="G10" s="21"/>
    </row>
    <row r="11" s="2" customFormat="1" ht="40" customHeight="1" spans="1:7">
      <c r="A11" s="8">
        <f>ROW()-6</f>
        <v>5</v>
      </c>
      <c r="B11" s="9" t="s">
        <v>26</v>
      </c>
      <c r="C11" s="9" t="s">
        <v>27</v>
      </c>
      <c r="D11" s="10" t="s">
        <v>18</v>
      </c>
      <c r="E11" s="9" t="s">
        <v>28</v>
      </c>
      <c r="F11" s="9" t="s">
        <v>29</v>
      </c>
      <c r="G11" s="23">
        <v>50</v>
      </c>
    </row>
    <row r="12" s="2" customFormat="1" ht="40" customHeight="1" spans="1:7">
      <c r="A12" s="7" t="s">
        <v>30</v>
      </c>
      <c r="B12" s="7"/>
      <c r="C12" s="7"/>
      <c r="D12" s="7"/>
      <c r="E12" s="7"/>
      <c r="F12" s="7"/>
      <c r="G12" s="21"/>
    </row>
    <row r="13" s="2" customFormat="1" ht="40" customHeight="1" spans="1:7">
      <c r="A13" s="8">
        <f>ROW()-7</f>
        <v>6</v>
      </c>
      <c r="B13" s="9" t="s">
        <v>31</v>
      </c>
      <c r="C13" s="9" t="s">
        <v>32</v>
      </c>
      <c r="D13" s="10" t="s">
        <v>21</v>
      </c>
      <c r="E13" s="9" t="s">
        <v>33</v>
      </c>
      <c r="F13" s="9" t="s">
        <v>34</v>
      </c>
      <c r="G13" s="23">
        <v>50</v>
      </c>
    </row>
    <row r="14" s="2" customFormat="1" ht="35" customHeight="1" spans="1:7">
      <c r="A14" s="11" t="s">
        <v>35</v>
      </c>
      <c r="B14" s="11"/>
      <c r="C14" s="11"/>
      <c r="D14" s="11"/>
      <c r="E14" s="11"/>
      <c r="F14" s="11"/>
      <c r="G14" s="24"/>
    </row>
    <row r="15" s="2" customFormat="1" ht="79" customHeight="1" spans="1:7">
      <c r="A15" s="8">
        <f>ROW()-8</f>
        <v>7</v>
      </c>
      <c r="B15" s="9" t="s">
        <v>36</v>
      </c>
      <c r="C15" s="9" t="s">
        <v>37</v>
      </c>
      <c r="D15" s="9" t="s">
        <v>18</v>
      </c>
      <c r="E15" s="25" t="s">
        <v>38</v>
      </c>
      <c r="F15" s="25" t="s">
        <v>39</v>
      </c>
      <c r="G15" s="9">
        <v>108.598716</v>
      </c>
    </row>
    <row r="16" s="2" customFormat="1" ht="69" customHeight="1" spans="1:7">
      <c r="A16" s="8">
        <f>ROW()-8</f>
        <v>8</v>
      </c>
      <c r="B16" s="9" t="s">
        <v>40</v>
      </c>
      <c r="C16" s="12" t="s">
        <v>41</v>
      </c>
      <c r="D16" s="10" t="s">
        <v>18</v>
      </c>
      <c r="E16" s="25" t="s">
        <v>42</v>
      </c>
      <c r="F16" s="25" t="s">
        <v>43</v>
      </c>
      <c r="G16" s="9">
        <v>5.726621</v>
      </c>
    </row>
    <row r="17" s="2" customFormat="1" ht="40" customHeight="1" spans="1:7">
      <c r="A17" s="7" t="s">
        <v>44</v>
      </c>
      <c r="B17" s="7"/>
      <c r="C17" s="7"/>
      <c r="D17" s="7"/>
      <c r="E17" s="7"/>
      <c r="F17" s="7"/>
      <c r="G17" s="21"/>
    </row>
    <row r="18" s="2" customFormat="1" ht="42" customHeight="1" spans="1:7">
      <c r="A18" s="8">
        <f>ROW()-9</f>
        <v>9</v>
      </c>
      <c r="B18" s="9" t="s">
        <v>45</v>
      </c>
      <c r="C18" s="12" t="s">
        <v>46</v>
      </c>
      <c r="D18" s="10" t="s">
        <v>47</v>
      </c>
      <c r="E18" s="25" t="s">
        <v>48</v>
      </c>
      <c r="F18" s="25" t="s">
        <v>49</v>
      </c>
      <c r="G18" s="9">
        <v>6.307553</v>
      </c>
    </row>
    <row r="19" s="2" customFormat="1" ht="42" customHeight="1" spans="1:7">
      <c r="A19" s="8">
        <f>ROW()-9</f>
        <v>10</v>
      </c>
      <c r="B19" s="9" t="s">
        <v>50</v>
      </c>
      <c r="C19" s="12" t="s">
        <v>51</v>
      </c>
      <c r="D19" s="10" t="s">
        <v>47</v>
      </c>
      <c r="E19" s="25" t="s">
        <v>52</v>
      </c>
      <c r="F19" s="25" t="s">
        <v>53</v>
      </c>
      <c r="G19" s="9">
        <v>6.858408</v>
      </c>
    </row>
    <row r="20" s="2" customFormat="1" ht="40" customHeight="1" spans="1:7">
      <c r="A20" s="7" t="s">
        <v>54</v>
      </c>
      <c r="B20" s="7"/>
      <c r="C20" s="7"/>
      <c r="D20" s="7"/>
      <c r="E20" s="7"/>
      <c r="F20" s="7"/>
      <c r="G20" s="21"/>
    </row>
    <row r="21" s="2" customFormat="1" ht="42" customHeight="1" spans="1:7">
      <c r="A21" s="8">
        <f>ROW()-10</f>
        <v>11</v>
      </c>
      <c r="B21" s="9" t="s">
        <v>55</v>
      </c>
      <c r="C21" s="9" t="s">
        <v>56</v>
      </c>
      <c r="D21" s="10" t="s">
        <v>47</v>
      </c>
      <c r="E21" s="9" t="s">
        <v>57</v>
      </c>
      <c r="F21" s="9" t="s">
        <v>58</v>
      </c>
      <c r="G21" s="23">
        <v>0.254015</v>
      </c>
    </row>
    <row r="22" s="2" customFormat="1" ht="42" customHeight="1" spans="1:7">
      <c r="A22" s="8">
        <f>ROW()-10</f>
        <v>12</v>
      </c>
      <c r="B22" s="9" t="s">
        <v>59</v>
      </c>
      <c r="C22" s="9" t="s">
        <v>60</v>
      </c>
      <c r="D22" s="10" t="s">
        <v>18</v>
      </c>
      <c r="E22" s="9" t="s">
        <v>57</v>
      </c>
      <c r="F22" s="9" t="s">
        <v>58</v>
      </c>
      <c r="G22" s="23">
        <v>0.304302</v>
      </c>
    </row>
    <row r="23" s="2" customFormat="1" ht="40" customHeight="1" spans="1:7">
      <c r="A23" s="7" t="s">
        <v>61</v>
      </c>
      <c r="B23" s="7"/>
      <c r="C23" s="7"/>
      <c r="D23" s="7"/>
      <c r="E23" s="7"/>
      <c r="F23" s="7"/>
      <c r="G23" s="21"/>
    </row>
    <row r="24" s="2" customFormat="1" ht="39" customHeight="1" spans="1:7">
      <c r="A24" s="13">
        <f>ROW()-11</f>
        <v>13</v>
      </c>
      <c r="B24" s="14" t="s">
        <v>62</v>
      </c>
      <c r="C24" s="14" t="s">
        <v>63</v>
      </c>
      <c r="D24" s="14" t="s">
        <v>18</v>
      </c>
      <c r="E24" s="26" t="s">
        <v>64</v>
      </c>
      <c r="F24" s="26" t="s">
        <v>65</v>
      </c>
      <c r="G24" s="27">
        <v>1.6</v>
      </c>
    </row>
    <row r="25" s="2" customFormat="1" ht="39" customHeight="1" spans="1:7">
      <c r="A25" s="15">
        <f t="shared" ref="A25:A33" si="1">A24+1</f>
        <v>14</v>
      </c>
      <c r="B25" s="16" t="s">
        <v>66</v>
      </c>
      <c r="C25" s="16" t="s">
        <v>67</v>
      </c>
      <c r="D25" s="16" t="s">
        <v>13</v>
      </c>
      <c r="E25" s="28" t="s">
        <v>64</v>
      </c>
      <c r="F25" s="28" t="s">
        <v>68</v>
      </c>
      <c r="G25" s="27">
        <v>1.6</v>
      </c>
    </row>
    <row r="26" s="2" customFormat="1" ht="39" customHeight="1" spans="1:7">
      <c r="A26" s="13">
        <f t="shared" si="1"/>
        <v>15</v>
      </c>
      <c r="B26" s="14" t="s">
        <v>69</v>
      </c>
      <c r="C26" s="14" t="s">
        <v>70</v>
      </c>
      <c r="D26" s="14" t="s">
        <v>21</v>
      </c>
      <c r="E26" s="26" t="s">
        <v>64</v>
      </c>
      <c r="F26" s="28" t="s">
        <v>71</v>
      </c>
      <c r="G26" s="27">
        <v>1</v>
      </c>
    </row>
    <row r="27" s="2" customFormat="1" ht="39" customHeight="1" spans="1:7">
      <c r="A27" s="13">
        <f t="shared" si="1"/>
        <v>16</v>
      </c>
      <c r="B27" s="14" t="s">
        <v>72</v>
      </c>
      <c r="C27" s="14" t="s">
        <v>73</v>
      </c>
      <c r="D27" s="14" t="s">
        <v>47</v>
      </c>
      <c r="E27" s="26" t="s">
        <v>64</v>
      </c>
      <c r="F27" s="28" t="s">
        <v>74</v>
      </c>
      <c r="G27" s="27">
        <v>8.4</v>
      </c>
    </row>
    <row r="28" s="2" customFormat="1" ht="39" customHeight="1" spans="1:7">
      <c r="A28" s="15">
        <f t="shared" si="1"/>
        <v>17</v>
      </c>
      <c r="B28" s="16" t="s">
        <v>75</v>
      </c>
      <c r="C28" s="16" t="s">
        <v>76</v>
      </c>
      <c r="D28" s="16" t="s">
        <v>77</v>
      </c>
      <c r="E28" s="28" t="s">
        <v>64</v>
      </c>
      <c r="F28" s="28" t="s">
        <v>78</v>
      </c>
      <c r="G28" s="27">
        <v>10</v>
      </c>
    </row>
    <row r="29" s="2" customFormat="1" ht="39" customHeight="1" spans="1:7">
      <c r="A29" s="15">
        <f t="shared" si="1"/>
        <v>18</v>
      </c>
      <c r="B29" s="16" t="s">
        <v>79</v>
      </c>
      <c r="C29" s="16" t="s">
        <v>80</v>
      </c>
      <c r="D29" s="16" t="s">
        <v>77</v>
      </c>
      <c r="E29" s="28" t="s">
        <v>64</v>
      </c>
      <c r="F29" s="26" t="s">
        <v>71</v>
      </c>
      <c r="G29" s="27">
        <v>5.4</v>
      </c>
    </row>
    <row r="30" s="2" customFormat="1" ht="39" customHeight="1" spans="1:7">
      <c r="A30" s="13">
        <f t="shared" si="1"/>
        <v>19</v>
      </c>
      <c r="B30" s="14" t="s">
        <v>81</v>
      </c>
      <c r="C30" s="14" t="s">
        <v>82</v>
      </c>
      <c r="D30" s="14" t="s">
        <v>24</v>
      </c>
      <c r="E30" s="26" t="s">
        <v>64</v>
      </c>
      <c r="F30" s="26" t="s">
        <v>83</v>
      </c>
      <c r="G30" s="27">
        <v>1.2</v>
      </c>
    </row>
    <row r="31" ht="39" customHeight="1" spans="1:7">
      <c r="A31" s="13">
        <f t="shared" si="1"/>
        <v>20</v>
      </c>
      <c r="B31" s="14" t="s">
        <v>84</v>
      </c>
      <c r="C31" s="14" t="s">
        <v>85</v>
      </c>
      <c r="D31" s="14" t="s">
        <v>18</v>
      </c>
      <c r="E31" s="26" t="s">
        <v>64</v>
      </c>
      <c r="F31" s="26" t="s">
        <v>86</v>
      </c>
      <c r="G31" s="27">
        <v>10</v>
      </c>
    </row>
    <row r="32" ht="39" customHeight="1" spans="1:7">
      <c r="A32" s="15">
        <f t="shared" si="1"/>
        <v>21</v>
      </c>
      <c r="B32" s="16" t="s">
        <v>87</v>
      </c>
      <c r="C32" s="16" t="s">
        <v>88</v>
      </c>
      <c r="D32" s="16" t="s">
        <v>24</v>
      </c>
      <c r="E32" s="28" t="s">
        <v>64</v>
      </c>
      <c r="F32" s="26" t="s">
        <v>89</v>
      </c>
      <c r="G32" s="27">
        <v>2</v>
      </c>
    </row>
    <row r="33" ht="39" customHeight="1" spans="1:7">
      <c r="A33" s="13">
        <f t="shared" si="1"/>
        <v>22</v>
      </c>
      <c r="B33" s="14" t="s">
        <v>90</v>
      </c>
      <c r="C33" s="14" t="s">
        <v>91</v>
      </c>
      <c r="D33" s="14" t="s">
        <v>92</v>
      </c>
      <c r="E33" s="26" t="s">
        <v>64</v>
      </c>
      <c r="F33" s="26" t="s">
        <v>68</v>
      </c>
      <c r="G33" s="27">
        <v>4.6</v>
      </c>
    </row>
    <row r="34" ht="39" customHeight="1" spans="1:7">
      <c r="A34" s="17" t="s">
        <v>93</v>
      </c>
      <c r="B34" s="18"/>
      <c r="C34" s="18"/>
      <c r="D34" s="18"/>
      <c r="E34" s="18"/>
      <c r="F34" s="29"/>
      <c r="G34" s="30">
        <f>G15+G16+G18+G19+G21+G22+G24+G25+G26+G27+G28+G29+G30+G31+G32+G33+G6+G7+G8+G9+G11+G13</f>
        <v>313.849615</v>
      </c>
    </row>
  </sheetData>
  <autoFilter ref="A4:G30">
    <extLst/>
  </autoFilter>
  <mergeCells count="9">
    <mergeCell ref="A2:G2"/>
    <mergeCell ref="A5:G5"/>
    <mergeCell ref="A10:G10"/>
    <mergeCell ref="A12:G12"/>
    <mergeCell ref="A14:G14"/>
    <mergeCell ref="A17:G17"/>
    <mergeCell ref="A20:G20"/>
    <mergeCell ref="A23:G23"/>
    <mergeCell ref="A34:F34"/>
  </mergeCells>
  <conditionalFormatting sqref="G19">
    <cfRule type="duplicateValues" dxfId="0" priority="19"/>
    <cfRule type="duplicateValues" dxfId="0" priority="20"/>
  </conditionalFormatting>
  <conditionalFormatting sqref="G22">
    <cfRule type="duplicateValues" dxfId="0" priority="7"/>
    <cfRule type="duplicateValues" dxfId="0" priority="8"/>
  </conditionalFormatting>
  <pageMargins left="0.156944444444444" right="0.156944444444444" top="0.393055555555556" bottom="0.432638888888889" header="0.0388888888888889" footer="0.156944444444444"/>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whshuang</dc:creator>
  <cp:lastModifiedBy>c</cp:lastModifiedBy>
  <dcterms:created xsi:type="dcterms:W3CDTF">2024-03-30T22:30:00Z</dcterms:created>
  <dcterms:modified xsi:type="dcterms:W3CDTF">2026-06-22T18:08:41Z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4DBD4FD0528AFDEB7E05396A05F75E21</vt:lpwstr>
  </property>
</Properties>
</file>